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okaradv\Documents\DARBAI\Romainiu\Sutartys\2022-09-14 Pagrindinė\Darbų kiekių žiniaraščiai\"/>
    </mc:Choice>
  </mc:AlternateContent>
  <bookViews>
    <workbookView xWindow="32760" yWindow="32760" windowWidth="23040" windowHeight="8610"/>
  </bookViews>
  <sheets>
    <sheet name="Žiniaraštis" sheetId="1" r:id="rId1"/>
  </sheets>
  <definedNames>
    <definedName name="Kodas">Žiniaraštis!$D$6</definedName>
    <definedName name="Nr">Žiniaraštis!$C$3</definedName>
    <definedName name="Pavadinimas" localSheetId="0">Žiniaraštis!$C$1</definedName>
    <definedName name="Rangovas" localSheetId="0">Žiniaraštis!$C$5</definedName>
    <definedName name="Uzsakovas" localSheetId="0">Žiniaraštis!$D$4</definedName>
    <definedName name="ZinPavadinimas">Žiniaraštis!$A$9</definedName>
  </definedNames>
  <calcPr calcId="181029"/>
</workbook>
</file>

<file path=xl/calcChain.xml><?xml version="1.0" encoding="utf-8"?>
<calcChain xmlns="http://schemas.openxmlformats.org/spreadsheetml/2006/main">
  <c r="G115" i="1" l="1"/>
  <c r="G113" i="1"/>
  <c r="G112" i="1"/>
  <c r="G110" i="1"/>
  <c r="G109" i="1"/>
  <c r="G107" i="1"/>
  <c r="G105" i="1"/>
  <c r="G104" i="1"/>
  <c r="G102" i="1"/>
  <c r="G101" i="1"/>
  <c r="G100" i="1"/>
  <c r="G99" i="1"/>
  <c r="G98" i="1"/>
  <c r="G97" i="1"/>
  <c r="G96" i="1"/>
  <c r="G95" i="1"/>
  <c r="G94" i="1"/>
  <c r="G92" i="1"/>
  <c r="G91" i="1"/>
  <c r="G90" i="1"/>
  <c r="G89" i="1"/>
  <c r="G88" i="1"/>
  <c r="G87" i="1"/>
  <c r="G86" i="1"/>
  <c r="G85" i="1"/>
  <c r="G84" i="1"/>
  <c r="G83" i="1"/>
  <c r="G81" i="1"/>
  <c r="G80" i="1"/>
  <c r="G79" i="1"/>
  <c r="G78" i="1"/>
  <c r="G77" i="1"/>
  <c r="G76" i="1"/>
  <c r="G75" i="1"/>
  <c r="G74" i="1"/>
  <c r="G73" i="1"/>
  <c r="G72" i="1"/>
  <c r="G71" i="1"/>
  <c r="G70" i="1"/>
  <c r="G69" i="1"/>
  <c r="G68" i="1"/>
  <c r="G67" i="1"/>
  <c r="G66" i="1"/>
  <c r="G65" i="1"/>
  <c r="G64" i="1"/>
  <c r="G63" i="1"/>
  <c r="G62" i="1"/>
  <c r="G61" i="1"/>
  <c r="G60" i="1"/>
  <c r="G59" i="1"/>
  <c r="G57" i="1"/>
  <c r="G56" i="1"/>
  <c r="G55" i="1"/>
  <c r="G54" i="1"/>
  <c r="G53" i="1"/>
  <c r="G52" i="1"/>
  <c r="G51" i="1"/>
  <c r="G50" i="1"/>
  <c r="G49" i="1"/>
  <c r="G48" i="1"/>
  <c r="G47" i="1"/>
  <c r="G46" i="1"/>
  <c r="G45" i="1"/>
  <c r="G44" i="1"/>
  <c r="G43" i="1"/>
  <c r="G42" i="1"/>
  <c r="G41" i="1"/>
  <c r="G40" i="1"/>
  <c r="G38" i="1"/>
  <c r="G37" i="1"/>
  <c r="G36" i="1"/>
  <c r="G35" i="1"/>
  <c r="G34" i="1"/>
  <c r="G33" i="1"/>
  <c r="G32" i="1"/>
  <c r="G31" i="1"/>
  <c r="G30" i="1"/>
  <c r="G29" i="1"/>
  <c r="G28" i="1"/>
  <c r="G27" i="1"/>
  <c r="G26" i="1"/>
  <c r="G25" i="1"/>
  <c r="G24" i="1"/>
  <c r="G23" i="1"/>
  <c r="G22" i="1"/>
  <c r="G21" i="1"/>
  <c r="G20" i="1"/>
  <c r="G19" i="1"/>
  <c r="G18" i="1"/>
  <c r="G17" i="1"/>
  <c r="G16" i="1"/>
  <c r="G15" i="1"/>
  <c r="G12" i="1"/>
  <c r="G11" i="1"/>
  <c r="G116" i="1"/>
  <c r="G117" i="1"/>
  <c r="G118" i="1"/>
</calcChain>
</file>

<file path=xl/sharedStrings.xml><?xml version="1.0" encoding="utf-8"?>
<sst xmlns="http://schemas.openxmlformats.org/spreadsheetml/2006/main" count="395" uniqueCount="173">
  <si>
    <t>Darbų žiniaraštis</t>
  </si>
  <si>
    <t>Eil. Nr.</t>
  </si>
  <si>
    <t>Pozicijos</t>
  </si>
  <si>
    <t>Pagal pirkimo dokumentus</t>
  </si>
  <si>
    <t>Kiekis</t>
  </si>
  <si>
    <t>PVM</t>
  </si>
  <si>
    <t>Viso su PVM</t>
  </si>
  <si>
    <t>Bendroji dalis</t>
  </si>
  <si>
    <t>1.</t>
  </si>
  <si>
    <t>Žymuo</t>
  </si>
  <si>
    <t xml:space="preserve">*Šulinių/kamerų išmatavimus, remonto/rekosntravimo apimtis ir keičiamas dalis tikslinti darbų metu įvertinus </t>
  </si>
  <si>
    <t>m</t>
  </si>
  <si>
    <t>Savitakiniai PP nuotekų vamzdynai, D1000  ir jų paklojimas su visomis reikalingomis jungtimis sumontavimas žemėje , hidraulinis išbandymas ir vamzdynų ir sandūrų apžiūrėjimas televizine aparatūra.</t>
  </si>
  <si>
    <t>m'</t>
  </si>
  <si>
    <t>Savitakiniai nuotekų vamzdynai iš PVC vamzdžių D500''N'' kl. ir jų paklojimas su visomis reikalingomis jungtimis sumontavimas žemėje , hidraulinis išbandymas ir vamzdynų ir sandūrų apžiūrėjimas televizine aparatūra.</t>
  </si>
  <si>
    <t>Savitakiniai nuotekų vamzdynai iš PVC vamzdžių D400''N'' kl. ir jų paklojimas su visomis reikalingomis jungtimis sumontavimas žemėje , hidraulinis išbandymas ir vamzdynų ir sandūrų apžiūrėjimas televizine aparatūra.</t>
  </si>
  <si>
    <t>Savitakiniai nuotekų vamzdynai iš PVC vamzdžių D315''N'' kl. ir jų paklojimas su visomis reikalingomis jungtimis sumontavimas žemėje , hidraulinis išbandymas ir vamzdynų ir sandūrų apžiūrėjimas televizine aparatūra.</t>
  </si>
  <si>
    <t>Savitakiniai nuotekų vamzdynai iš PVC vamzdžių D250''N'' kl. ir jų paklojimas su visomis reikalingomis jungtimis sumontavimas žemėje , hidraulinis išbandymas ir vamzdynų ir sandūrų apžiūrėjimas televizine aparatūra.</t>
  </si>
  <si>
    <t>Savitakiniai nuotekų vamzdynai iš PVC vamzdžių D200''N'' kl. ir jų paklojimas su visomis reikalingomis jungtimis sumontavimas žemėje , hidraulinis išbandymas ir vamzdynų ir sandūrų apžiūrėjimas televizine aparatūra.</t>
  </si>
  <si>
    <t xml:space="preserve">Savitakiniai nuotekų vamzdynai iš PVC vamzdžių D200 ''N'' kl. ir jų paklojimas su visomis reikalingomis </t>
  </si>
  <si>
    <t>m³</t>
  </si>
  <si>
    <t>12.  </t>
  </si>
  <si>
    <t>13.  </t>
  </si>
  <si>
    <t>14.  </t>
  </si>
  <si>
    <t>15.  </t>
  </si>
  <si>
    <t>Ketiniai dangčiai  d700mm  40,0t apkrovai, pragumuota tarpine,automatiniu fiksavimu, rakinami.</t>
  </si>
  <si>
    <t>16.  </t>
  </si>
  <si>
    <t>Šulinių žymėjimo ženklai, ant žemų metalinių stulpelių</t>
  </si>
  <si>
    <t>17.  </t>
  </si>
  <si>
    <t>18.  </t>
  </si>
  <si>
    <t>Protarpiniai trumpo tipo D600mm  vamzdžiams</t>
  </si>
  <si>
    <t>19.  </t>
  </si>
  <si>
    <t>Protarpiniai trumpo tipo D500mm  vamzdžiams</t>
  </si>
  <si>
    <t>20.  </t>
  </si>
  <si>
    <t>Protarpiniai trumpo tipo D400mm  vamzdžiams</t>
  </si>
  <si>
    <t>21.  </t>
  </si>
  <si>
    <t>Protarpiniai trumpo tipo D315-200 mm  vamzdžiams</t>
  </si>
  <si>
    <t>22.  </t>
  </si>
  <si>
    <t>Aklės D315-200 mm vamzdžiams</t>
  </si>
  <si>
    <t>23.  </t>
  </si>
  <si>
    <t>Sutankinto smėlio pagrindo įrengimas po PVCvamzdžiais</t>
  </si>
  <si>
    <t>24.  </t>
  </si>
  <si>
    <t>Prisijungimas prie esamos D1500 pralaidos</t>
  </si>
  <si>
    <t>25.  </t>
  </si>
  <si>
    <t>26.  </t>
  </si>
  <si>
    <t>27.  </t>
  </si>
  <si>
    <t>28.  </t>
  </si>
  <si>
    <t>29.  </t>
  </si>
  <si>
    <t>30.  </t>
  </si>
  <si>
    <t>31.  </t>
  </si>
  <si>
    <t>32.  </t>
  </si>
  <si>
    <t>33.  </t>
  </si>
  <si>
    <t>34.  </t>
  </si>
  <si>
    <t>Apvalus surenkamas infiltracinis g/b šulinys D1000mm  šlapiuose gruntuose.</t>
  </si>
  <si>
    <t>35.  </t>
  </si>
  <si>
    <t>36.  </t>
  </si>
  <si>
    <t>37.  </t>
  </si>
  <si>
    <t>38.  </t>
  </si>
  <si>
    <t>39.  </t>
  </si>
  <si>
    <t>40.  </t>
  </si>
  <si>
    <t>41.  </t>
  </si>
  <si>
    <t>42.  </t>
  </si>
  <si>
    <t>Prisijungimas prie esamų tinklų (D1500 pralaida</t>
  </si>
  <si>
    <t>43.  </t>
  </si>
  <si>
    <t>44.  </t>
  </si>
  <si>
    <t>45.  </t>
  </si>
  <si>
    <t>46.  </t>
  </si>
  <si>
    <t>47.  </t>
  </si>
  <si>
    <t>48.  </t>
  </si>
  <si>
    <t>49.  </t>
  </si>
  <si>
    <t>50.  </t>
  </si>
  <si>
    <t>51.  </t>
  </si>
  <si>
    <t>52.  </t>
  </si>
  <si>
    <t>53.  </t>
  </si>
  <si>
    <t>54.  </t>
  </si>
  <si>
    <t>55.  </t>
  </si>
  <si>
    <t>56.  </t>
  </si>
  <si>
    <t>57.  </t>
  </si>
  <si>
    <t>58.  </t>
  </si>
  <si>
    <t>59.  </t>
  </si>
  <si>
    <t>60.  </t>
  </si>
  <si>
    <t>61.  </t>
  </si>
  <si>
    <t>62.  </t>
  </si>
  <si>
    <t>63.  </t>
  </si>
  <si>
    <t>Nuo PK 1+20 iki 0+00 (Raudondvario pl. darbų riba)</t>
  </si>
  <si>
    <t>Adatiniai filtrai</t>
  </si>
  <si>
    <t>Ardymo-atstatymo darbai</t>
  </si>
  <si>
    <r>
      <t>Apvalus surenkamas g/b šulinys D3000mm  šlapiuose gruntuose,   Hd</t>
    </r>
    <r>
      <rPr>
        <vertAlign val="subscript"/>
        <sz val="10"/>
        <color indexed="8"/>
        <rFont val="Times New Roman"/>
        <family val="1"/>
        <charset val="186"/>
      </rPr>
      <t>min</t>
    </r>
    <r>
      <rPr>
        <sz val="10"/>
        <color indexed="8"/>
        <rFont val="Times New Roman"/>
        <family val="1"/>
        <charset val="186"/>
      </rPr>
      <t>= 1,80m su latakinės dalies klojiniu</t>
    </r>
  </si>
  <si>
    <r>
      <t>Apvalus surenkamas g/b šulinys D2000mm  šlapiuose gruntuose,   Hd</t>
    </r>
    <r>
      <rPr>
        <vertAlign val="subscript"/>
        <sz val="10"/>
        <color indexed="8"/>
        <rFont val="Times New Roman"/>
        <family val="1"/>
        <charset val="186"/>
      </rPr>
      <t>min</t>
    </r>
    <r>
      <rPr>
        <sz val="10"/>
        <color indexed="8"/>
        <rFont val="Times New Roman"/>
        <family val="1"/>
        <charset val="186"/>
      </rPr>
      <t>= 1,80m</t>
    </r>
  </si>
  <si>
    <r>
      <t>Apvalus surenkamas g/b šulinys D1500mm  šlapiuose gruntuose,   Hd</t>
    </r>
    <r>
      <rPr>
        <vertAlign val="subscript"/>
        <sz val="10"/>
        <color indexed="8"/>
        <rFont val="Times New Roman"/>
        <family val="1"/>
        <charset val="186"/>
      </rPr>
      <t>min</t>
    </r>
    <r>
      <rPr>
        <sz val="10"/>
        <color indexed="8"/>
        <rFont val="Times New Roman"/>
        <family val="1"/>
        <charset val="186"/>
      </rPr>
      <t>= 1,80m</t>
    </r>
  </si>
  <si>
    <r>
      <t>Apvalus surenkamas g/b šulinys D1000mm  šlapiuose gruntuose,   Hd</t>
    </r>
    <r>
      <rPr>
        <vertAlign val="subscript"/>
        <sz val="10"/>
        <color indexed="8"/>
        <rFont val="Times New Roman"/>
        <family val="1"/>
        <charset val="186"/>
      </rPr>
      <t>min</t>
    </r>
    <r>
      <rPr>
        <sz val="10"/>
        <color indexed="8"/>
        <rFont val="Times New Roman"/>
        <family val="1"/>
        <charset val="186"/>
      </rPr>
      <t>= 1,80m</t>
    </r>
  </si>
  <si>
    <r>
      <t>Lietaus surinkimo šulinėlis iš polipropileno PP (kinetė, sandarinimo žiedas ir gofruotas vamzdis D425mm) Hb</t>
    </r>
    <r>
      <rPr>
        <vertAlign val="subscript"/>
        <sz val="10"/>
        <color indexed="8"/>
        <rFont val="Times New Roman"/>
        <family val="1"/>
        <charset val="186"/>
      </rPr>
      <t>min</t>
    </r>
    <r>
      <rPr>
        <sz val="10"/>
        <color indexed="8"/>
        <rFont val="Times New Roman"/>
        <family val="1"/>
        <charset val="186"/>
      </rPr>
      <t>-1.2 - 1.4m su apkrovos sumažinimo kūgiu ir lietaus surinkimo grotelėmis arba su laiptuotomis lietaus surinkimo grotelėmis</t>
    </r>
  </si>
  <si>
    <t>Paviršinės nuotekos L1 Statinys Nr. 01- Romainių g.</t>
  </si>
  <si>
    <t>Nuo PK 33+40 iki 1+20 (Nuo Šilainių pl. iki Raudondvario pl. darbų ribos)</t>
  </si>
  <si>
    <t>PAVIRŠINIŲ NUOTEKŲ TINKLAI</t>
  </si>
  <si>
    <t>Nuo PK 19+80 iki 33+40  (nuo Romainių g. iki Šilainių pl. darbų ribos)</t>
  </si>
  <si>
    <t>TS-1; TS-2</t>
  </si>
  <si>
    <t>Savitakiniai nuotekų vamzdynai iš PVC vamzdžių D200 ''N'' kl. ir jų paklojimas su visomis reikalingomis  (Kritimo stovams)</t>
  </si>
  <si>
    <t>Savitakiniai G/B nuotekų vamzdynai, D1200  ir jų paklojimas su visomis reikalingomis jungtimis sumontavimas žemėje , hidraulinis išbandymas ir vamzdynų ir sandūrų apžiūrėjimas televizine aparatūra. (Iki rekonstruojamos gatvės ribos)</t>
  </si>
  <si>
    <t xml:space="preserve"> Lietaus nuotėkos -L1- Nuo PK 0+00 iki 16+20  (Romainių g. darbų riba)</t>
  </si>
  <si>
    <t>Savitakiniai nuotekų vamzdynai iš PVC vamzdžių D250 ''N'' kl. ir jų paklojimas su visomis reikalingomis jungtimis (Kritimo stovams)</t>
  </si>
  <si>
    <r>
      <t>Apvalus surenkamas g/b šulinys D3000mm  šlapiuose gruntuose,   Hd</t>
    </r>
    <r>
      <rPr>
        <vertAlign val="subscript"/>
        <sz val="10"/>
        <color indexed="8"/>
        <rFont val="Times New Roman"/>
        <family val="1"/>
        <charset val="186"/>
      </rPr>
      <t>min</t>
    </r>
    <r>
      <rPr>
        <sz val="10"/>
        <color indexed="8"/>
        <rFont val="Times New Roman"/>
        <family val="1"/>
        <charset val="186"/>
      </rPr>
      <t>= 1,80m ant esamos pralaidos Apvalus surenkamas g/b šulinys D3000mm  ant esamos pralaidos, šlapiuose gruntuose,   Hdmin= 1,80m (Įskaitant: betonavimas C20/25 betonu; Ketinis liukas sunkaus tipo d700; teptinė hidroizoliacija cemento pagrindu 2sl. šulinio išoriniam paviršiui; sandarinimo juosta; sandarinimo skiedinys; G/B vamzdžio sienutės(12cm) išpjovimas; statybinio laužo išvežimas )</t>
    </r>
  </si>
  <si>
    <t> Nuo PK 16+20 iki 19+80  (Romainių g. darbų riba)</t>
  </si>
  <si>
    <t>66.</t>
  </si>
  <si>
    <t>67.</t>
  </si>
  <si>
    <t>68.</t>
  </si>
  <si>
    <t>69.</t>
  </si>
  <si>
    <t>70.</t>
  </si>
  <si>
    <t>71.</t>
  </si>
  <si>
    <t>72.</t>
  </si>
  <si>
    <t>73.</t>
  </si>
  <si>
    <t>Savitakiniai nuotekų vamzdynai iš PVC vamzdžių D315''N'' kl. ir jų paklojimas su visomis reikalingomis jungtimis sumontavimas žemėje , hidraulinis išbandymas ir vamzdynų ir sandūrų apžiūrėjimas televizine aparatūra (įskaitant Sutankinto smėlio pagrindo įrengimas po PVCvamzdžiais)</t>
  </si>
  <si>
    <t>Savitakiniai nuotekų vamzdynai iš PVC vamzdžių D200''N'' kl. ir jų paklojimas su visomis reikalingomis jungtimis sumontavimas žemėje , hidraulinis išbandymas ir vamzdynų ir sandūrų apžiūrėjimas televizine aparatūra (įskaitant Sutankinto smėlio pagrindo įrengimas po PVCvamzdžiais)</t>
  </si>
  <si>
    <t>Savitakiniai nuotekų vamzdynai iš PVC vamzdžių D200 ''N'' kl. ir jų paklojimas su visomis reikalingomis (Kritimo stovams) (įskaitant Sutankinto smėlio pagrindo įrengimas po PVCvamzdžiais)</t>
  </si>
  <si>
    <t xml:space="preserve">Prisijungimas prie esamų tinklų </t>
  </si>
  <si>
    <r>
      <t xml:space="preserve">Tranšėjos kasimas </t>
    </r>
    <r>
      <rPr>
        <i/>
        <sz val="10"/>
        <color indexed="8"/>
        <rFont val="Times New Roman"/>
        <family val="1"/>
        <charset val="186"/>
      </rPr>
      <t>(įskaitant: II gr. sauso grunto kasimas 0,5 m</t>
    </r>
    <r>
      <rPr>
        <i/>
        <vertAlign val="superscript"/>
        <sz val="10"/>
        <color indexed="8"/>
        <rFont val="Times New Roman"/>
        <family val="1"/>
        <charset val="186"/>
      </rPr>
      <t>3</t>
    </r>
    <r>
      <rPr>
        <i/>
        <sz val="10"/>
        <color indexed="8"/>
        <rFont val="Times New Roman"/>
        <family val="1"/>
        <charset val="186"/>
      </rPr>
      <t xml:space="preserve"> ekskavatoriumi, išvežant atstumu į sąvartą; II gr. šlapio grunto kasimas 0,5 m</t>
    </r>
    <r>
      <rPr>
        <i/>
        <vertAlign val="superscript"/>
        <sz val="10"/>
        <color indexed="8"/>
        <rFont val="Times New Roman"/>
        <family val="1"/>
        <charset val="186"/>
      </rPr>
      <t>3</t>
    </r>
    <r>
      <rPr>
        <i/>
        <sz val="10"/>
        <color indexed="8"/>
        <rFont val="Times New Roman"/>
        <family val="1"/>
        <charset val="186"/>
      </rPr>
      <t xml:space="preserve"> ekskavatoriumi; II gr. sauso grunto kasimas 0,5 m</t>
    </r>
    <r>
      <rPr>
        <i/>
        <vertAlign val="superscript"/>
        <sz val="10"/>
        <color indexed="8"/>
        <rFont val="Times New Roman"/>
        <family val="1"/>
        <charset val="186"/>
      </rPr>
      <t>3</t>
    </r>
    <r>
      <rPr>
        <i/>
        <sz val="10"/>
        <color indexed="8"/>
        <rFont val="Times New Roman"/>
        <family val="1"/>
        <charset val="186"/>
      </rPr>
      <t xml:space="preserve"> ekskavatoriumi; II gr. šlapio grunto kasimas 0,5 m</t>
    </r>
    <r>
      <rPr>
        <i/>
        <vertAlign val="superscript"/>
        <sz val="10"/>
        <color indexed="8"/>
        <rFont val="Times New Roman"/>
        <family val="1"/>
        <charset val="186"/>
      </rPr>
      <t>3</t>
    </r>
    <r>
      <rPr>
        <i/>
        <sz val="10"/>
        <color indexed="8"/>
        <rFont val="Times New Roman"/>
        <family val="1"/>
        <charset val="186"/>
      </rPr>
      <t xml:space="preserve"> ekskavatoriumi; II gr. sauso grunto kasimas rankiniu būdu; II gr. sauso grunto kasimas rankiniu būdu, iškeliant kranu; Tranšėjos išramstymas metaliniais skydais);   </t>
    </r>
  </si>
  <si>
    <r>
      <t xml:space="preserve">Siurbimo kolektoriaus surinkimas ir išardymas, plieniniai vamzdžiai D159x6 mm </t>
    </r>
    <r>
      <rPr>
        <i/>
        <sz val="10"/>
        <color indexed="8"/>
        <rFont val="Times New Roman"/>
        <family val="1"/>
        <charset val="186"/>
      </rPr>
      <t>(įskaitant: adatinius filtrus II gr. grunte 4 m ilgio (įsmeigimas ir ištraukimas); Vandens siurbimo agregato montavimas ir išmontavimas)</t>
    </r>
  </si>
  <si>
    <r>
      <t xml:space="preserve">Tranšėjos kasimas </t>
    </r>
    <r>
      <rPr>
        <i/>
        <sz val="10"/>
        <color indexed="8"/>
        <rFont val="Times New Roman"/>
        <family val="1"/>
        <charset val="186"/>
      </rPr>
      <t>(įskaitant: II gr. sauso grunto kasimas 0,5 m</t>
    </r>
    <r>
      <rPr>
        <i/>
        <vertAlign val="superscript"/>
        <sz val="10"/>
        <color indexed="8"/>
        <rFont val="Times New Roman"/>
        <family val="1"/>
        <charset val="186"/>
      </rPr>
      <t>3</t>
    </r>
    <r>
      <rPr>
        <i/>
        <sz val="10"/>
        <color indexed="8"/>
        <rFont val="Times New Roman"/>
        <family val="1"/>
        <charset val="186"/>
      </rPr>
      <t xml:space="preserve"> ekskavatoriumi; II gr. šlapio grunto kasimas 0,5 m</t>
    </r>
    <r>
      <rPr>
        <i/>
        <vertAlign val="superscript"/>
        <sz val="10"/>
        <color indexed="8"/>
        <rFont val="Times New Roman"/>
        <family val="1"/>
        <charset val="186"/>
      </rPr>
      <t>3</t>
    </r>
    <r>
      <rPr>
        <i/>
        <sz val="10"/>
        <color indexed="8"/>
        <rFont val="Times New Roman"/>
        <family val="1"/>
        <charset val="186"/>
      </rPr>
      <t xml:space="preserve"> ekskavatoriumi; II gr. sauso grunto kasimas 0,5 m</t>
    </r>
    <r>
      <rPr>
        <i/>
        <vertAlign val="superscript"/>
        <sz val="10"/>
        <color indexed="8"/>
        <rFont val="Times New Roman"/>
        <family val="1"/>
        <charset val="186"/>
      </rPr>
      <t>3</t>
    </r>
    <r>
      <rPr>
        <i/>
        <sz val="10"/>
        <color indexed="8"/>
        <rFont val="Times New Roman"/>
        <family val="1"/>
        <charset val="186"/>
      </rPr>
      <t xml:space="preserve"> ekskavatoriumi; II gr. šlapio grunto kasimas 0,5 m</t>
    </r>
    <r>
      <rPr>
        <i/>
        <vertAlign val="superscript"/>
        <sz val="10"/>
        <color indexed="8"/>
        <rFont val="Times New Roman"/>
        <family val="1"/>
        <charset val="186"/>
      </rPr>
      <t>3</t>
    </r>
    <r>
      <rPr>
        <i/>
        <sz val="10"/>
        <color indexed="8"/>
        <rFont val="Times New Roman"/>
        <family val="1"/>
        <charset val="186"/>
      </rPr>
      <t xml:space="preserve"> ekskavatoriumi; II gr. sauso grunto kasimas rankiniu būdu; II gr. sauso grunto kasimas rankiniu būdu, iškeliant kranu; Tranšėjos išramstymas metaliniais skydais);   </t>
    </r>
  </si>
  <si>
    <r>
      <t xml:space="preserve">Siūlių frezavimas asfaltbetonio dangoje </t>
    </r>
    <r>
      <rPr>
        <i/>
        <sz val="10"/>
        <color indexed="8"/>
        <rFont val="Times New Roman"/>
        <family val="1"/>
        <charset val="186"/>
      </rPr>
      <t>(įskaitant: Asfaltbetonio dangos h=10 cm ardymas; Smėlio pagrindas po asfaltbetonio danga h=46 cm; Skaldos pagrindas po asfaltbetonio danga h=15 cm; Asfaltbetonio pagrindo h=10 cm iš a/b mišinio AC 22 PN įrengimas; Viršutinio asfaltbetonio sluoksnio h=4 cm iš a/b mišinio AC 11 VN įrengimas)</t>
    </r>
  </si>
  <si>
    <t>Paviršinės nuotekos L1 Statinys Nr. 02- Šilainių pl. (nuo Šilainių pl. iki Raudondvario pl.)</t>
  </si>
  <si>
    <t>Paviršinės nuotekos L1 Statinys Nr. 03- Raudondvario pl. (nuo Raudondvario pl. iki Šilainių pl. )</t>
  </si>
  <si>
    <t>77.</t>
  </si>
  <si>
    <t>78.</t>
  </si>
  <si>
    <t>79.</t>
  </si>
  <si>
    <t>80.</t>
  </si>
  <si>
    <t>81.</t>
  </si>
  <si>
    <t>82.</t>
  </si>
  <si>
    <t>83.</t>
  </si>
  <si>
    <t>74.</t>
  </si>
  <si>
    <t>75.</t>
  </si>
  <si>
    <t>76.</t>
  </si>
  <si>
    <t>84.</t>
  </si>
  <si>
    <t>85.</t>
  </si>
  <si>
    <t>86.</t>
  </si>
  <si>
    <t>87.</t>
  </si>
  <si>
    <t>88.</t>
  </si>
  <si>
    <t>89.</t>
  </si>
  <si>
    <t>vnt.</t>
  </si>
  <si>
    <t>Mato        vnt..</t>
  </si>
  <si>
    <t>vnt..</t>
  </si>
  <si>
    <t>kompl..</t>
  </si>
  <si>
    <t>kompl.</t>
  </si>
  <si>
    <t>2.</t>
  </si>
  <si>
    <t>3.</t>
  </si>
  <si>
    <t>4.</t>
  </si>
  <si>
    <t>5.</t>
  </si>
  <si>
    <t>6.</t>
  </si>
  <si>
    <t>7.</t>
  </si>
  <si>
    <t>8.</t>
  </si>
  <si>
    <t>9.</t>
  </si>
  <si>
    <t>10.</t>
  </si>
  <si>
    <t>11.</t>
  </si>
  <si>
    <r>
      <t xml:space="preserve">Tranšėjos užpylimas karjeriniu smėliu  </t>
    </r>
    <r>
      <rPr>
        <i/>
        <sz val="10"/>
        <color indexed="8"/>
        <rFont val="Times New Roman"/>
        <family val="1"/>
        <charset val="186"/>
      </rPr>
      <t>(įskaitant: rankinį būdą; II gr. grunto kasimas 0,5 m</t>
    </r>
    <r>
      <rPr>
        <i/>
        <vertAlign val="superscript"/>
        <sz val="10"/>
        <color indexed="8"/>
        <rFont val="Times New Roman"/>
        <family val="1"/>
        <charset val="186"/>
      </rPr>
      <t>3</t>
    </r>
    <r>
      <rPr>
        <i/>
        <sz val="10"/>
        <color indexed="8"/>
        <rFont val="Times New Roman"/>
        <family val="1"/>
        <charset val="186"/>
      </rPr>
      <t xml:space="preserve"> ekskavatoriumi, pakrovimas ir atvežimas; Tranšėjos užpylimas 0,5 m</t>
    </r>
    <r>
      <rPr>
        <i/>
        <vertAlign val="superscript"/>
        <sz val="10"/>
        <color indexed="8"/>
        <rFont val="Times New Roman"/>
        <family val="1"/>
        <charset val="186"/>
      </rPr>
      <t>3</t>
    </r>
    <r>
      <rPr>
        <i/>
        <sz val="10"/>
        <color indexed="8"/>
        <rFont val="Times New Roman"/>
        <family val="1"/>
        <charset val="186"/>
      </rPr>
      <t xml:space="preserve"> ekskavatoriumi, gruntą tankinant rankiniais plūktuvais);</t>
    </r>
  </si>
  <si>
    <r>
      <t xml:space="preserve">Tranšėjos užpylimas karjeriniu smėliu </t>
    </r>
    <r>
      <rPr>
        <i/>
        <sz val="10"/>
        <color indexed="8"/>
        <rFont val="Times New Roman"/>
        <family val="1"/>
        <charset val="186"/>
      </rPr>
      <t>(įskaitant: rankinį būdą; II gr. grunto kasimas 0,5 m</t>
    </r>
    <r>
      <rPr>
        <i/>
        <vertAlign val="superscript"/>
        <sz val="10"/>
        <color indexed="8"/>
        <rFont val="Times New Roman"/>
        <family val="1"/>
        <charset val="186"/>
      </rPr>
      <t>3</t>
    </r>
    <r>
      <rPr>
        <i/>
        <sz val="10"/>
        <color indexed="8"/>
        <rFont val="Times New Roman"/>
        <family val="1"/>
        <charset val="186"/>
      </rPr>
      <t xml:space="preserve"> ekskavatoriumi,; Tranšėjos užpylimas 0,5 m</t>
    </r>
    <r>
      <rPr>
        <i/>
        <vertAlign val="superscript"/>
        <sz val="10"/>
        <color indexed="8"/>
        <rFont val="Times New Roman"/>
        <family val="1"/>
        <charset val="186"/>
      </rPr>
      <t>3</t>
    </r>
    <r>
      <rPr>
        <i/>
        <sz val="10"/>
        <color indexed="8"/>
        <rFont val="Times New Roman"/>
        <family val="1"/>
        <charset val="186"/>
      </rPr>
      <t xml:space="preserve"> ekskavatoriumi, gruntą tankinant rankiniais plūktuvais);</t>
    </r>
  </si>
  <si>
    <r>
      <t>Tranšėjos užpylimas karjeriniu smėliu</t>
    </r>
    <r>
      <rPr>
        <i/>
        <sz val="10"/>
        <color indexed="8"/>
        <rFont val="Times New Roman"/>
        <family val="1"/>
        <charset val="186"/>
      </rPr>
      <t>(įskaitant: rankinį būdą; II gr. grunto kasimas 0,5 m</t>
    </r>
    <r>
      <rPr>
        <i/>
        <vertAlign val="superscript"/>
        <sz val="10"/>
        <color indexed="8"/>
        <rFont val="Times New Roman"/>
        <family val="1"/>
        <charset val="186"/>
      </rPr>
      <t>3</t>
    </r>
    <r>
      <rPr>
        <i/>
        <sz val="10"/>
        <color indexed="8"/>
        <rFont val="Times New Roman"/>
        <family val="1"/>
        <charset val="186"/>
      </rPr>
      <t xml:space="preserve"> ekskavatoriumi; Tranšėjos užpylimas 0,5 m</t>
    </r>
    <r>
      <rPr>
        <i/>
        <vertAlign val="superscript"/>
        <sz val="10"/>
        <color indexed="8"/>
        <rFont val="Times New Roman"/>
        <family val="1"/>
        <charset val="186"/>
      </rPr>
      <t>3</t>
    </r>
    <r>
      <rPr>
        <i/>
        <sz val="10"/>
        <color indexed="8"/>
        <rFont val="Times New Roman"/>
        <family val="1"/>
        <charset val="186"/>
      </rPr>
      <t xml:space="preserve"> ekskavatoriumi, gruntą tankinant rankiniais plūktuvais);</t>
    </r>
  </si>
  <si>
    <t>90.</t>
  </si>
  <si>
    <t>Darbo projekto parengimas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</si>
  <si>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</si>
  <si>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 xml:space="preserve">
Darbų kiekių žinaraštis (Pagal Pagrindinę rangos darbų sutarti Nr. 2)</t>
  </si>
  <si>
    <t>ROMAINIŲ G., ŠILAINIŲ PL.(NUO ŠILAINIŲ PL. IKI RAUDONDVARIO PL.) IR RAUDONDVARIO PL. (NUO RAUDONDVARIO PL. IKI ŠILAINIŲ PL.) REKONSTRAVIMO PROJEKTAS</t>
  </si>
  <si>
    <t>VISO be PVM</t>
  </si>
  <si>
    <t xml:space="preserve">         Iš viso, Eur be PVM</t>
  </si>
  <si>
    <t>vieneto kaina, Eur be PVM</t>
  </si>
  <si>
    <t>komp.</t>
  </si>
  <si>
    <t>64.</t>
  </si>
  <si>
    <t>65.  </t>
  </si>
  <si>
    <r>
      <t xml:space="preserve">Savitakiniai nuotekų vamzdynai iš PVC vamzdžių </t>
    </r>
    <r>
      <rPr>
        <sz val="10"/>
        <color indexed="10"/>
        <rFont val="Times New Roman"/>
        <family val="1"/>
        <charset val="186"/>
      </rPr>
      <t xml:space="preserve">D600 kl. </t>
    </r>
    <r>
      <rPr>
        <sz val="10"/>
        <color indexed="8"/>
        <rFont val="Times New Roman"/>
        <family val="1"/>
        <charset val="186"/>
      </rPr>
      <t>ir jų paklojimas su visomis reikalingomis jungtimis sumontavimas žemėje , hidraulinis išbandymas ir vamzdynų ir sandūrų apžiūrėjimas televizine aparatūra.</t>
    </r>
  </si>
  <si>
    <r>
      <t xml:space="preserve">Savitakiniai nuotekų vamzdynai iš PVC vamzdžių </t>
    </r>
    <r>
      <rPr>
        <sz val="10"/>
        <color indexed="10"/>
        <rFont val="Times New Roman"/>
        <family val="1"/>
        <charset val="186"/>
      </rPr>
      <t>D600 kl.</t>
    </r>
    <r>
      <rPr>
        <sz val="10"/>
        <color indexed="8"/>
        <rFont val="Times New Roman"/>
        <family val="1"/>
        <charset val="186"/>
      </rPr>
      <t xml:space="preserve"> ir jų paklojimas su visomis reikalingomis jungtimis sumontavimas žemėje , hidraulinis išbandymas ir vamzdynų ir sandūrų apžiūrėjimas televizine aparatūra.</t>
    </r>
  </si>
  <si>
    <r>
      <t xml:space="preserve">Protarpiniai trumpo tipo </t>
    </r>
    <r>
      <rPr>
        <sz val="10"/>
        <color indexed="10"/>
        <rFont val="Times New Roman"/>
        <family val="1"/>
        <charset val="186"/>
      </rPr>
      <t xml:space="preserve">D1000mm  </t>
    </r>
    <r>
      <rPr>
        <sz val="10"/>
        <color indexed="8"/>
        <rFont val="Times New Roman"/>
        <family val="1"/>
        <charset val="186"/>
      </rPr>
      <t>vamzdžiams</t>
    </r>
  </si>
  <si>
    <t>91.</t>
  </si>
  <si>
    <t>92.</t>
  </si>
  <si>
    <t>Inžinerinės paslaugos (kadastriniai matavimai, išpildomoji dokumentacija, eksploatacijos ir priežiūros instrukcijos ir kt.)</t>
  </si>
  <si>
    <t>B_laida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</si>
</sst>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3" formatCode="_-* #,##0.00&quot; Lt&quot;_-;\-* #,##0.00&quot; Lt&quot;_-;_-* \-??&quot; Lt&quot;_-;_-@_-"/>
  </numFmts>
  <fonts count="14" x14ac:knownFonts="1">
    <font>
      <sz val="11"/>
      <color indexed="8"/>
      <name val="Calibri"/>
      <family val="2"/>
      <charset val="186"/>
    </font>
    <font>
      <sz val="10"/>
      <name val="Arial"/>
      <family val="2"/>
      <charset val="186"/>
    </font>
    <font>
      <b/>
      <sz val="10"/>
      <name val="Times New Roman"/>
      <family val="1"/>
      <charset val="186"/>
    </font>
    <font>
      <sz val="10"/>
      <name val="Times New Roman"/>
      <family val="1"/>
      <charset val="186"/>
    </font>
    <font>
      <sz val="11"/>
      <color indexed="8"/>
      <name val="Calibri"/>
      <family val="2"/>
      <charset val="186"/>
    </font>
    <font>
      <b/>
      <sz val="10"/>
      <color indexed="8"/>
      <name val="Times New Roman"/>
      <family val="1"/>
      <charset val="186"/>
    </font>
    <font>
      <sz val="10"/>
      <color indexed="8"/>
      <name val="Times New Roman"/>
      <family val="1"/>
      <charset val="186"/>
    </font>
    <font>
      <b/>
      <sz val="10"/>
      <color indexed="30"/>
      <name val="Times New Roman"/>
      <family val="1"/>
      <charset val="186"/>
    </font>
    <font>
      <vertAlign val="subscript"/>
      <sz val="10"/>
      <color indexed="8"/>
      <name val="Times New Roman"/>
      <family val="1"/>
      <charset val="186"/>
    </font>
    <font>
      <i/>
      <sz val="10"/>
      <color indexed="8"/>
      <name val="Times New Roman"/>
      <family val="1"/>
      <charset val="186"/>
    </font>
    <font>
      <i/>
      <vertAlign val="superscript"/>
      <sz val="10"/>
      <color indexed="8"/>
      <name val="Times New Roman"/>
      <family val="1"/>
      <charset val="186"/>
    </font>
    <font>
      <sz val="10"/>
      <color indexed="10"/>
      <name val="Times New Roman"/>
      <family val="1"/>
      <charset val="186"/>
    </font>
    <font>
      <sz val="10"/>
      <color rgb="FFFF0000"/>
      <name val="Times New Roman"/>
      <family val="1"/>
      <charset val="186"/>
    </font>
    <font>
      <b/>
      <sz val="10"/>
      <color rgb="FFFF0000"/>
      <name val="Times New Roman"/>
      <family val="1"/>
      <charset val="186"/>
    </font>
  </fonts>
  <fills count="8">
    <fill>
      <patternFill patternType="none"/>
    </fill>
    <fill>
      <patternFill patternType="gray125"/>
    </fill>
    <fill>
      <patternFill patternType="solid">
        <fgColor indexed="26"/>
        <bgColor indexed="9"/>
      </patternFill>
    </fill>
    <fill>
      <patternFill patternType="solid">
        <fgColor indexed="44"/>
        <bgColor indexed="31"/>
      </patternFill>
    </fill>
    <fill>
      <patternFill patternType="solid">
        <fgColor rgb="FFFFFF00"/>
        <bgColor indexed="64"/>
      </patternFill>
    </fill>
    <fill>
      <patternFill patternType="solid">
        <fgColor rgb="FFFFFFCC"/>
        <bgColor indexed="64"/>
      </patternFill>
    </fill>
    <fill>
      <patternFill patternType="solid">
        <fgColor rgb="FFFFFFCC"/>
        <bgColor indexed="9"/>
      </patternFill>
    </fill>
    <fill>
      <patternFill patternType="solid">
        <fgColor theme="5" tint="0.59999389629810485"/>
        <bgColor indexed="9"/>
      </patternFill>
    </fill>
  </fills>
  <borders count="29">
    <border>
      <left/>
      <right/>
      <top/>
      <bottom/>
      <diagonal/>
    </border>
    <border>
      <left style="thin">
        <color indexed="8"/>
      </left>
      <right style="medium">
        <color indexed="64"/>
      </right>
      <top style="medium">
        <color indexed="64"/>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medium">
        <color indexed="64"/>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medium">
        <color indexed="8"/>
      </bottom>
      <diagonal/>
    </border>
    <border>
      <left style="thin">
        <color indexed="8"/>
      </left>
      <right/>
      <top style="medium">
        <color indexed="64"/>
      </top>
      <bottom style="thin">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right/>
      <top/>
      <bottom style="medium">
        <color indexed="8"/>
      </bottom>
      <diagonal/>
    </border>
    <border>
      <left style="thin">
        <color indexed="8"/>
      </left>
      <right style="medium">
        <color indexed="8"/>
      </right>
      <top style="medium">
        <color indexed="8"/>
      </top>
      <bottom style="thin">
        <color indexed="8"/>
      </bottom>
      <diagonal/>
    </border>
    <border>
      <left style="medium">
        <color indexed="64"/>
      </left>
      <right/>
      <top/>
      <bottom/>
      <diagonal/>
    </border>
    <border>
      <left/>
      <right style="medium">
        <color indexed="64"/>
      </right>
      <top/>
      <bottom/>
      <diagonal/>
    </border>
    <border>
      <left style="thin">
        <color indexed="8"/>
      </left>
      <right style="thin">
        <color indexed="8"/>
      </right>
      <top style="medium">
        <color indexed="8"/>
      </top>
      <bottom/>
      <diagonal/>
    </border>
    <border>
      <left style="thin">
        <color indexed="8"/>
      </left>
      <right style="thin">
        <color indexed="8"/>
      </right>
      <top/>
      <bottom style="medium">
        <color indexed="8"/>
      </bottom>
      <diagonal/>
    </border>
    <border>
      <left style="medium">
        <color indexed="8"/>
      </left>
      <right style="medium">
        <color indexed="8"/>
      </right>
      <top/>
      <bottom/>
      <diagonal/>
    </border>
  </borders>
  <cellStyleXfs count="3">
    <xf numFmtId="0" fontId="0" fillId="0" borderId="0"/>
    <xf numFmtId="173" fontId="4" fillId="0" borderId="0" applyFill="0" applyBorder="0" applyAlignment="0" applyProtection="0"/>
    <xf numFmtId="0" fontId="1" fillId="0" borderId="0"/>
  </cellStyleXfs>
  <cellXfs count="72">
    <xf numFmtId="0" fontId="0" fillId="0" borderId="0" xfId="0"/>
    <xf numFmtId="0" fontId="3" fillId="0" borderId="0" xfId="0" applyNumberFormat="1" applyFont="1" applyFill="1" applyBorder="1" applyAlignment="1" applyProtection="1">
      <alignment horizontal="justify" vertical="top" wrapText="1"/>
    </xf>
    <xf numFmtId="49" fontId="3" fillId="0" borderId="0" xfId="2" applyNumberFormat="1" applyFont="1" applyBorder="1" applyAlignment="1">
      <alignment horizontal="center" vertical="center" wrapText="1"/>
    </xf>
    <xf numFmtId="0" fontId="3" fillId="0" borderId="0" xfId="2" applyFont="1" applyBorder="1" applyAlignment="1">
      <alignment horizontal="center" vertical="center" wrapText="1"/>
    </xf>
    <xf numFmtId="4" fontId="3" fillId="0" borderId="0" xfId="2" applyNumberFormat="1" applyFont="1" applyBorder="1" applyAlignment="1">
      <alignment horizontal="right" vertical="center" wrapText="1"/>
    </xf>
    <xf numFmtId="0" fontId="3" fillId="0" borderId="0" xfId="0" applyNumberFormat="1" applyFont="1" applyFill="1" applyBorder="1" applyAlignment="1" applyProtection="1">
      <alignment vertical="top" wrapText="1"/>
    </xf>
    <xf numFmtId="4" fontId="2" fillId="2" borderId="1" xfId="2" applyNumberFormat="1" applyFont="1" applyFill="1" applyBorder="1" applyAlignment="1">
      <alignment horizontal="left" vertical="center" wrapText="1"/>
    </xf>
    <xf numFmtId="0" fontId="5" fillId="0" borderId="0" xfId="0" applyFont="1" applyAlignment="1">
      <alignment vertical="center" wrapText="1"/>
    </xf>
    <xf numFmtId="0" fontId="6" fillId="0" borderId="0" xfId="0" applyFont="1" applyAlignment="1">
      <alignment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49" fontId="6" fillId="0" borderId="0" xfId="0" applyNumberFormat="1" applyFont="1" applyAlignment="1">
      <alignment horizont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4" xfId="0" applyFont="1" applyBorder="1" applyAlignment="1">
      <alignment horizontal="left" vertical="center" wrapText="1"/>
    </xf>
    <xf numFmtId="0" fontId="6" fillId="0" borderId="4" xfId="0" applyFont="1" applyBorder="1" applyAlignment="1">
      <alignment horizontal="justify" vertical="center" wrapText="1"/>
    </xf>
    <xf numFmtId="0" fontId="6" fillId="0" borderId="5" xfId="0" applyFont="1" applyBorder="1" applyAlignment="1">
      <alignment vertical="center" wrapText="1"/>
    </xf>
    <xf numFmtId="0" fontId="6" fillId="0" borderId="5" xfId="0" applyFont="1" applyBorder="1" applyAlignment="1">
      <alignment horizontal="center" vertical="center" wrapText="1"/>
    </xf>
    <xf numFmtId="2" fontId="6" fillId="0" borderId="4" xfId="0" applyNumberFormat="1" applyFont="1" applyBorder="1" applyAlignment="1">
      <alignment horizontal="center" vertical="center" wrapText="1"/>
    </xf>
    <xf numFmtId="0" fontId="2" fillId="2" borderId="6" xfId="2" applyFont="1" applyFill="1" applyBorder="1" applyAlignment="1">
      <alignment horizontal="center" vertical="center" wrapText="1"/>
    </xf>
    <xf numFmtId="0" fontId="6" fillId="0" borderId="0" xfId="0" applyFont="1" applyAlignment="1">
      <alignment horizontal="center" vertical="center" wrapText="1"/>
    </xf>
    <xf numFmtId="2" fontId="6" fillId="0" borderId="5" xfId="0" applyNumberFormat="1" applyFont="1" applyBorder="1" applyAlignment="1">
      <alignment horizontal="center" vertical="center" wrapText="1"/>
    </xf>
    <xf numFmtId="2" fontId="2" fillId="2" borderId="6" xfId="2" applyNumberFormat="1" applyFont="1" applyFill="1" applyBorder="1" applyAlignment="1">
      <alignment horizontal="center" vertical="center" wrapText="1"/>
    </xf>
    <xf numFmtId="10" fontId="3" fillId="0" borderId="0"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4" xfId="2" applyFont="1" applyBorder="1" applyAlignment="1">
      <alignment vertical="center" wrapText="1"/>
    </xf>
    <xf numFmtId="0" fontId="3" fillId="0" borderId="4" xfId="2" applyFont="1" applyBorder="1" applyAlignment="1">
      <alignment horizontal="left" vertical="center" wrapText="1"/>
    </xf>
    <xf numFmtId="0" fontId="5" fillId="0" borderId="8" xfId="0" applyFont="1" applyBorder="1" applyAlignment="1">
      <alignment horizontal="center" vertical="center" wrapText="1"/>
    </xf>
    <xf numFmtId="2" fontId="2" fillId="2" borderId="9" xfId="2" applyNumberFormat="1" applyFont="1" applyFill="1" applyBorder="1" applyAlignment="1">
      <alignment horizontal="center" vertical="center" wrapText="1"/>
    </xf>
    <xf numFmtId="49" fontId="2" fillId="2" borderId="10" xfId="2" applyNumberFormat="1" applyFont="1" applyFill="1" applyBorder="1" applyAlignment="1">
      <alignment horizontal="center" vertical="center" wrapText="1"/>
    </xf>
    <xf numFmtId="0" fontId="2" fillId="2" borderId="11" xfId="2" applyFont="1" applyFill="1" applyBorder="1" applyAlignment="1">
      <alignment vertical="center" wrapText="1"/>
    </xf>
    <xf numFmtId="0" fontId="2" fillId="2" borderId="11" xfId="2" applyFont="1" applyFill="1" applyBorder="1" applyAlignment="1">
      <alignment horizontal="left" vertical="center" wrapText="1"/>
    </xf>
    <xf numFmtId="49" fontId="3" fillId="0" borderId="4" xfId="2" applyNumberFormat="1" applyFont="1" applyBorder="1" applyAlignment="1">
      <alignment horizontal="center" vertical="center" wrapText="1"/>
    </xf>
    <xf numFmtId="2" fontId="3" fillId="0" borderId="12" xfId="2" applyNumberFormat="1"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Alignment="1">
      <alignment horizontal="center" vertical="center" wrapText="1"/>
    </xf>
    <xf numFmtId="0" fontId="12" fillId="0" borderId="4" xfId="0" applyFont="1" applyBorder="1" applyAlignment="1">
      <alignment vertical="center" wrapText="1"/>
    </xf>
    <xf numFmtId="0" fontId="5" fillId="4" borderId="0" xfId="0" applyFont="1" applyFill="1" applyAlignment="1">
      <alignment horizontal="center" vertical="center" wrapText="1"/>
    </xf>
    <xf numFmtId="4" fontId="5" fillId="5" borderId="4" xfId="1" applyNumberFormat="1" applyFont="1" applyFill="1" applyBorder="1" applyAlignment="1" applyProtection="1">
      <alignment wrapText="1"/>
      <protection locked="0"/>
    </xf>
    <xf numFmtId="4" fontId="5" fillId="5" borderId="4" xfId="0" applyNumberFormat="1" applyFont="1" applyFill="1" applyBorder="1" applyAlignment="1" applyProtection="1">
      <alignment wrapText="1"/>
      <protection locked="0"/>
    </xf>
    <xf numFmtId="2" fontId="0" fillId="0" borderId="13" xfId="0" applyNumberFormat="1" applyBorder="1" applyAlignment="1" applyProtection="1">
      <alignment horizontal="center" vertical="center"/>
      <protection locked="0"/>
    </xf>
    <xf numFmtId="2" fontId="0" fillId="0" borderId="4" xfId="0" applyNumberFormat="1" applyBorder="1" applyAlignment="1" applyProtection="1">
      <alignment horizontal="center" vertical="center"/>
      <protection locked="0"/>
    </xf>
    <xf numFmtId="2" fontId="0" fillId="0" borderId="14" xfId="0" applyNumberFormat="1" applyBorder="1" applyAlignment="1" applyProtection="1">
      <alignment horizontal="center" vertical="center"/>
      <protection locked="0"/>
    </xf>
    <xf numFmtId="0" fontId="2" fillId="5" borderId="14" xfId="2" applyFont="1" applyFill="1" applyBorder="1" applyAlignment="1">
      <alignment horizontal="right" vertical="center" wrapText="1"/>
    </xf>
    <xf numFmtId="0" fontId="2" fillId="5" borderId="18" xfId="2" applyFont="1" applyFill="1" applyBorder="1" applyAlignment="1">
      <alignment horizontal="right" vertical="center" wrapText="1"/>
    </xf>
    <xf numFmtId="0" fontId="2" fillId="5" borderId="19" xfId="2" applyFont="1" applyFill="1" applyBorder="1" applyAlignment="1">
      <alignment horizontal="right" vertical="center" wrapText="1"/>
    </xf>
    <xf numFmtId="0" fontId="3" fillId="0" borderId="0" xfId="0" applyNumberFormat="1" applyFont="1" applyFill="1" applyBorder="1" applyAlignment="1" applyProtection="1">
      <alignment horizontal="center" vertical="top" wrapText="1"/>
    </xf>
    <xf numFmtId="0" fontId="2" fillId="7" borderId="24" xfId="2" applyFont="1" applyFill="1" applyBorder="1" applyAlignment="1">
      <alignment horizontal="center" vertical="center" wrapText="1"/>
    </xf>
    <xf numFmtId="0" fontId="2" fillId="7" borderId="0" xfId="2" applyFont="1" applyFill="1" applyBorder="1" applyAlignment="1">
      <alignment horizontal="center" vertical="center" wrapText="1"/>
    </xf>
    <xf numFmtId="0" fontId="2" fillId="7" borderId="25" xfId="2" applyFont="1" applyFill="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1" xfId="0" applyFont="1" applyBorder="1" applyAlignment="1">
      <alignment horizontal="center" vertical="center" wrapText="1"/>
    </xf>
    <xf numFmtId="49" fontId="7" fillId="3" borderId="28" xfId="2" applyNumberFormat="1" applyFont="1" applyFill="1" applyBorder="1" applyAlignment="1">
      <alignment horizontal="left"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0" xfId="0" applyFont="1" applyBorder="1" applyAlignment="1">
      <alignment vertical="center" wrapText="1"/>
    </xf>
    <xf numFmtId="49" fontId="5" fillId="0" borderId="20" xfId="0" applyNumberFormat="1" applyFont="1" applyBorder="1" applyAlignment="1">
      <alignment horizontal="center" vertical="center" wrapText="1"/>
    </xf>
    <xf numFmtId="0" fontId="5" fillId="0" borderId="21" xfId="0" applyFont="1" applyBorder="1" applyAlignment="1">
      <alignment vertical="center" wrapText="1"/>
    </xf>
    <xf numFmtId="0" fontId="5" fillId="0" borderId="0" xfId="0" applyFont="1" applyAlignment="1">
      <alignment horizontal="center" vertical="center" wrapText="1"/>
    </xf>
    <xf numFmtId="0" fontId="5"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13" fillId="0" borderId="0" xfId="0" applyFont="1" applyBorder="1" applyAlignment="1">
      <alignment horizontal="center" vertical="center" wrapText="1"/>
    </xf>
    <xf numFmtId="0" fontId="5" fillId="0" borderId="0" xfId="0" applyFont="1" applyBorder="1" applyAlignment="1">
      <alignment horizontal="center" vertical="center" wrapText="1"/>
    </xf>
    <xf numFmtId="0" fontId="2" fillId="6" borderId="14" xfId="2" applyFont="1" applyFill="1" applyBorder="1" applyAlignment="1">
      <alignment horizontal="right" vertical="center" wrapText="1"/>
    </xf>
    <xf numFmtId="0" fontId="2" fillId="6" borderId="18" xfId="2" applyFont="1" applyFill="1" applyBorder="1" applyAlignment="1">
      <alignment horizontal="right" vertical="center" wrapText="1"/>
    </xf>
    <xf numFmtId="0" fontId="2" fillId="6" borderId="19" xfId="2" applyFont="1" applyFill="1" applyBorder="1" applyAlignment="1">
      <alignment horizontal="right" vertical="center" wrapText="1"/>
    </xf>
    <xf numFmtId="0" fontId="5" fillId="0" borderId="4" xfId="0" applyFont="1" applyBorder="1" applyAlignment="1">
      <alignment horizontal="center" vertical="center" wrapText="1"/>
    </xf>
  </cellXfs>
  <cellStyles count="3">
    <cellStyle name="Excel Built-in Normal" xfId="2"/>
    <cellStyle name="Įprastas" xfId="0" builtinId="0"/>
    <cellStyle name="Vali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9"/>
  <sheetViews>
    <sheetView tabSelected="1" topLeftCell="A103" zoomScale="93" zoomScaleNormal="93" workbookViewId="0">
      <selection activeCell="K112" sqref="K112"/>
    </sheetView>
  </sheetViews>
  <sheetFormatPr defaultRowHeight="12.75" x14ac:dyDescent="0.2"/>
  <cols>
    <col min="1" max="1" width="8.42578125" style="11" customWidth="1"/>
    <col min="2" max="2" width="52.42578125" style="8" customWidth="1"/>
    <col min="3" max="3" width="14.5703125" style="8" customWidth="1"/>
    <col min="4" max="5" width="9.140625" style="20"/>
    <col min="6" max="6" width="14.42578125" style="20" customWidth="1"/>
    <col min="7" max="7" width="17.7109375" style="8" customWidth="1"/>
    <col min="8" max="16384" width="9.140625" style="8"/>
  </cols>
  <sheetData>
    <row r="1" spans="1:8" ht="36.6" customHeight="1" x14ac:dyDescent="0.2">
      <c r="A1" s="60"/>
      <c r="B1" s="60"/>
      <c r="C1" s="63" t="s">
        <v>158</v>
      </c>
      <c r="D1" s="63"/>
      <c r="E1" s="63"/>
      <c r="F1" s="63"/>
      <c r="G1" s="63"/>
      <c r="H1" s="7"/>
    </row>
    <row r="2" spans="1:8" ht="36.6" customHeight="1" x14ac:dyDescent="0.2">
      <c r="A2" s="34"/>
      <c r="B2" s="34"/>
      <c r="C2" s="37" t="s">
        <v>172</v>
      </c>
      <c r="D2" s="35"/>
      <c r="E2" s="35"/>
      <c r="F2" s="35"/>
      <c r="G2" s="35"/>
      <c r="H2" s="7"/>
    </row>
    <row r="3" spans="1:8" ht="53.1" customHeight="1" x14ac:dyDescent="0.2">
      <c r="A3" s="66" t="s">
        <v>157</v>
      </c>
      <c r="B3" s="67"/>
      <c r="C3" s="67"/>
      <c r="D3" s="67"/>
      <c r="E3" s="67"/>
      <c r="F3" s="67"/>
      <c r="G3" s="67"/>
    </row>
    <row r="4" spans="1:8" ht="12.95" customHeight="1" x14ac:dyDescent="0.2">
      <c r="A4" s="67" t="s">
        <v>159</v>
      </c>
      <c r="B4" s="67"/>
      <c r="C4" s="67"/>
      <c r="D4" s="67"/>
      <c r="E4" s="67"/>
      <c r="F4" s="67"/>
      <c r="G4" s="67"/>
    </row>
    <row r="5" spans="1:8" ht="71.099999999999994" customHeight="1" x14ac:dyDescent="0.2">
      <c r="A5" s="67"/>
      <c r="B5" s="67"/>
      <c r="C5" s="67"/>
      <c r="D5" s="67"/>
      <c r="E5" s="67"/>
      <c r="F5" s="67"/>
      <c r="G5" s="67"/>
    </row>
    <row r="6" spans="1:8" ht="19.5" customHeight="1" thickBot="1" x14ac:dyDescent="0.25">
      <c r="A6" s="64" t="s">
        <v>0</v>
      </c>
      <c r="B6" s="64"/>
      <c r="C6" s="64"/>
      <c r="D6" s="64"/>
      <c r="E6" s="64"/>
      <c r="F6" s="64"/>
      <c r="G6" s="64"/>
    </row>
    <row r="7" spans="1:8" ht="25.5" customHeight="1" thickBot="1" x14ac:dyDescent="0.25">
      <c r="A7" s="61" t="s">
        <v>1</v>
      </c>
      <c r="B7" s="62" t="s">
        <v>2</v>
      </c>
      <c r="C7" s="50" t="s">
        <v>9</v>
      </c>
      <c r="D7" s="52" t="s">
        <v>138</v>
      </c>
      <c r="E7" s="65" t="s">
        <v>3</v>
      </c>
      <c r="F7" s="65"/>
      <c r="G7" s="65"/>
    </row>
    <row r="8" spans="1:8" ht="33" customHeight="1" thickBot="1" x14ac:dyDescent="0.25">
      <c r="A8" s="61"/>
      <c r="B8" s="62"/>
      <c r="C8" s="51"/>
      <c r="D8" s="52"/>
      <c r="E8" s="9" t="s">
        <v>4</v>
      </c>
      <c r="F8" s="27" t="s">
        <v>162</v>
      </c>
      <c r="G8" s="10" t="s">
        <v>161</v>
      </c>
    </row>
    <row r="9" spans="1:8" ht="16.5" customHeight="1" thickBot="1" x14ac:dyDescent="0.25">
      <c r="A9" s="53"/>
      <c r="B9" s="53"/>
      <c r="C9" s="53"/>
      <c r="D9" s="53"/>
      <c r="E9" s="53"/>
      <c r="F9" s="53"/>
      <c r="G9" s="53"/>
    </row>
    <row r="10" spans="1:8" x14ac:dyDescent="0.2">
      <c r="A10" s="29" t="s">
        <v>8</v>
      </c>
      <c r="B10" s="30" t="s">
        <v>7</v>
      </c>
      <c r="C10" s="31"/>
      <c r="D10" s="19"/>
      <c r="E10" s="22"/>
      <c r="F10" s="28"/>
      <c r="G10" s="6"/>
    </row>
    <row r="11" spans="1:8" ht="25.5" x14ac:dyDescent="0.2">
      <c r="A11" s="32" t="s">
        <v>8</v>
      </c>
      <c r="B11" s="25" t="s">
        <v>171</v>
      </c>
      <c r="C11" s="26"/>
      <c r="D11" s="24" t="s">
        <v>163</v>
      </c>
      <c r="E11" s="33">
        <v>1</v>
      </c>
      <c r="F11" s="42">
        <v>7880</v>
      </c>
      <c r="G11" s="40">
        <f>+ROUND(F11*E11,2)</f>
        <v>7880</v>
      </c>
    </row>
    <row r="12" spans="1:8" ht="15" x14ac:dyDescent="0.2">
      <c r="A12" s="32" t="s">
        <v>142</v>
      </c>
      <c r="B12" s="25" t="s">
        <v>156</v>
      </c>
      <c r="C12" s="26"/>
      <c r="D12" s="24" t="s">
        <v>141</v>
      </c>
      <c r="E12" s="33">
        <v>1</v>
      </c>
      <c r="F12" s="42">
        <v>14950</v>
      </c>
      <c r="G12" s="40">
        <f>+ROUND(F12*E12,2)</f>
        <v>14950</v>
      </c>
    </row>
    <row r="13" spans="1:8" ht="12.75" customHeight="1" x14ac:dyDescent="0.2">
      <c r="A13" s="47" t="s">
        <v>94</v>
      </c>
      <c r="B13" s="48"/>
      <c r="C13" s="48"/>
      <c r="D13" s="48"/>
      <c r="E13" s="48"/>
      <c r="F13" s="48"/>
      <c r="G13" s="49"/>
    </row>
    <row r="14" spans="1:8" ht="29.25" customHeight="1" x14ac:dyDescent="0.2">
      <c r="A14" s="54" t="s">
        <v>99</v>
      </c>
      <c r="B14" s="55"/>
      <c r="C14" s="55"/>
      <c r="D14" s="55"/>
      <c r="E14" s="55"/>
      <c r="F14" s="55"/>
      <c r="G14" s="56"/>
    </row>
    <row r="15" spans="1:8" ht="51" x14ac:dyDescent="0.2">
      <c r="A15" s="12" t="s">
        <v>8</v>
      </c>
      <c r="B15" s="16" t="s">
        <v>12</v>
      </c>
      <c r="C15" s="12" t="s">
        <v>96</v>
      </c>
      <c r="D15" s="12" t="s">
        <v>13</v>
      </c>
      <c r="E15" s="18">
        <v>154</v>
      </c>
      <c r="F15" s="41">
        <v>341.25</v>
      </c>
      <c r="G15" s="41">
        <f>+ROUND(F15*E15,2)</f>
        <v>52552.5</v>
      </c>
    </row>
    <row r="16" spans="1:8" ht="51" x14ac:dyDescent="0.2">
      <c r="A16" s="12" t="s">
        <v>142</v>
      </c>
      <c r="B16" s="13" t="s">
        <v>166</v>
      </c>
      <c r="C16" s="12" t="s">
        <v>96</v>
      </c>
      <c r="D16" s="12" t="s">
        <v>13</v>
      </c>
      <c r="E16" s="18">
        <v>13</v>
      </c>
      <c r="F16" s="41">
        <v>180.6</v>
      </c>
      <c r="G16" s="41">
        <f t="shared" ref="G16:G38" si="0">+ROUND(F16*E16,2)</f>
        <v>2347.8000000000002</v>
      </c>
    </row>
    <row r="17" spans="1:7" ht="51" x14ac:dyDescent="0.2">
      <c r="A17" s="12" t="s">
        <v>143</v>
      </c>
      <c r="B17" s="13" t="s">
        <v>14</v>
      </c>
      <c r="C17" s="12" t="s">
        <v>96</v>
      </c>
      <c r="D17" s="12" t="s">
        <v>13</v>
      </c>
      <c r="E17" s="18">
        <v>308</v>
      </c>
      <c r="F17" s="41">
        <v>171.15</v>
      </c>
      <c r="G17" s="41">
        <f t="shared" si="0"/>
        <v>52714.2</v>
      </c>
    </row>
    <row r="18" spans="1:7" ht="51" x14ac:dyDescent="0.2">
      <c r="A18" s="12" t="s">
        <v>144</v>
      </c>
      <c r="B18" s="13" t="s">
        <v>15</v>
      </c>
      <c r="C18" s="12" t="s">
        <v>96</v>
      </c>
      <c r="D18" s="12" t="s">
        <v>13</v>
      </c>
      <c r="E18" s="18">
        <v>847</v>
      </c>
      <c r="F18" s="41">
        <v>129.15</v>
      </c>
      <c r="G18" s="41">
        <f t="shared" si="0"/>
        <v>109390.05</v>
      </c>
    </row>
    <row r="19" spans="1:7" ht="51" x14ac:dyDescent="0.2">
      <c r="A19" s="12" t="s">
        <v>145</v>
      </c>
      <c r="B19" s="13" t="s">
        <v>16</v>
      </c>
      <c r="C19" s="12" t="s">
        <v>96</v>
      </c>
      <c r="D19" s="12" t="s">
        <v>13</v>
      </c>
      <c r="E19" s="18">
        <v>386</v>
      </c>
      <c r="F19" s="41">
        <v>67.2</v>
      </c>
      <c r="G19" s="41">
        <f t="shared" si="0"/>
        <v>25939.200000000001</v>
      </c>
    </row>
    <row r="20" spans="1:7" ht="51" x14ac:dyDescent="0.2">
      <c r="A20" s="12" t="s">
        <v>146</v>
      </c>
      <c r="B20" s="13" t="s">
        <v>17</v>
      </c>
      <c r="C20" s="12" t="s">
        <v>96</v>
      </c>
      <c r="D20" s="12" t="s">
        <v>13</v>
      </c>
      <c r="E20" s="18">
        <v>98</v>
      </c>
      <c r="F20" s="41">
        <v>40.950000000000003</v>
      </c>
      <c r="G20" s="41">
        <f t="shared" si="0"/>
        <v>4013.1</v>
      </c>
    </row>
    <row r="21" spans="1:7" ht="51" x14ac:dyDescent="0.2">
      <c r="A21" s="12" t="s">
        <v>147</v>
      </c>
      <c r="B21" s="13" t="s">
        <v>18</v>
      </c>
      <c r="C21" s="12" t="s">
        <v>96</v>
      </c>
      <c r="D21" s="12" t="s">
        <v>13</v>
      </c>
      <c r="E21" s="18">
        <v>450</v>
      </c>
      <c r="F21" s="41">
        <v>28.35</v>
      </c>
      <c r="G21" s="41">
        <f t="shared" si="0"/>
        <v>12757.5</v>
      </c>
    </row>
    <row r="22" spans="1:7" ht="25.5" x14ac:dyDescent="0.2">
      <c r="A22" s="12" t="s">
        <v>148</v>
      </c>
      <c r="B22" s="13" t="s">
        <v>100</v>
      </c>
      <c r="C22" s="12" t="s">
        <v>96</v>
      </c>
      <c r="D22" s="12" t="s">
        <v>13</v>
      </c>
      <c r="E22" s="18">
        <v>30</v>
      </c>
      <c r="F22" s="41">
        <v>114.03</v>
      </c>
      <c r="G22" s="41">
        <f t="shared" si="0"/>
        <v>3420.9</v>
      </c>
    </row>
    <row r="23" spans="1:7" ht="25.5" x14ac:dyDescent="0.2">
      <c r="A23" s="12" t="s">
        <v>149</v>
      </c>
      <c r="B23" s="13" t="s">
        <v>97</v>
      </c>
      <c r="C23" s="12" t="s">
        <v>96</v>
      </c>
      <c r="D23" s="12" t="s">
        <v>13</v>
      </c>
      <c r="E23" s="18">
        <v>200</v>
      </c>
      <c r="F23" s="41">
        <v>59.85</v>
      </c>
      <c r="G23" s="41">
        <f t="shared" si="0"/>
        <v>11970</v>
      </c>
    </row>
    <row r="24" spans="1:7" ht="27" x14ac:dyDescent="0.2">
      <c r="A24" s="12" t="s">
        <v>150</v>
      </c>
      <c r="B24" s="13" t="s">
        <v>87</v>
      </c>
      <c r="C24" s="12" t="s">
        <v>96</v>
      </c>
      <c r="D24" s="12" t="s">
        <v>139</v>
      </c>
      <c r="E24" s="18">
        <v>1</v>
      </c>
      <c r="F24" s="41">
        <v>12012</v>
      </c>
      <c r="G24" s="41">
        <f t="shared" si="0"/>
        <v>12012</v>
      </c>
    </row>
    <row r="25" spans="1:7" ht="103.5" x14ac:dyDescent="0.2">
      <c r="A25" s="12" t="s">
        <v>151</v>
      </c>
      <c r="B25" s="13" t="s">
        <v>101</v>
      </c>
      <c r="C25" s="12" t="s">
        <v>96</v>
      </c>
      <c r="D25" s="12" t="s">
        <v>139</v>
      </c>
      <c r="E25" s="18">
        <v>1</v>
      </c>
      <c r="F25" s="41">
        <v>12365.85</v>
      </c>
      <c r="G25" s="41">
        <f t="shared" si="0"/>
        <v>12365.85</v>
      </c>
    </row>
    <row r="26" spans="1:7" ht="27" x14ac:dyDescent="0.2">
      <c r="A26" s="17" t="s">
        <v>21</v>
      </c>
      <c r="B26" s="13" t="s">
        <v>88</v>
      </c>
      <c r="C26" s="12" t="s">
        <v>96</v>
      </c>
      <c r="D26" s="17" t="s">
        <v>137</v>
      </c>
      <c r="E26" s="21">
        <v>1</v>
      </c>
      <c r="F26" s="41">
        <v>5058.8999999999996</v>
      </c>
      <c r="G26" s="41">
        <f t="shared" si="0"/>
        <v>5058.8999999999996</v>
      </c>
    </row>
    <row r="27" spans="1:7" ht="27" x14ac:dyDescent="0.2">
      <c r="A27" s="17" t="s">
        <v>22</v>
      </c>
      <c r="B27" s="13" t="s">
        <v>89</v>
      </c>
      <c r="C27" s="12" t="s">
        <v>96</v>
      </c>
      <c r="D27" s="17" t="s">
        <v>137</v>
      </c>
      <c r="E27" s="21">
        <v>39</v>
      </c>
      <c r="F27" s="41">
        <v>2423.4</v>
      </c>
      <c r="G27" s="41">
        <f t="shared" si="0"/>
        <v>94512.6</v>
      </c>
    </row>
    <row r="28" spans="1:7" ht="27" x14ac:dyDescent="0.2">
      <c r="A28" s="12" t="s">
        <v>23</v>
      </c>
      <c r="B28" s="13" t="s">
        <v>90</v>
      </c>
      <c r="C28" s="12" t="s">
        <v>96</v>
      </c>
      <c r="D28" s="12" t="s">
        <v>137</v>
      </c>
      <c r="E28" s="18">
        <v>2</v>
      </c>
      <c r="F28" s="41">
        <v>1376.55</v>
      </c>
      <c r="G28" s="41">
        <f t="shared" si="0"/>
        <v>2753.1</v>
      </c>
    </row>
    <row r="29" spans="1:7" ht="25.5" x14ac:dyDescent="0.2">
      <c r="A29" s="17" t="s">
        <v>24</v>
      </c>
      <c r="B29" s="16" t="s">
        <v>25</v>
      </c>
      <c r="C29" s="12" t="s">
        <v>96</v>
      </c>
      <c r="D29" s="17" t="s">
        <v>137</v>
      </c>
      <c r="E29" s="21">
        <v>44</v>
      </c>
      <c r="F29" s="41">
        <v>263.55</v>
      </c>
      <c r="G29" s="41">
        <f t="shared" si="0"/>
        <v>11596.2</v>
      </c>
    </row>
    <row r="30" spans="1:7" ht="15" x14ac:dyDescent="0.2">
      <c r="A30" s="12" t="s">
        <v>26</v>
      </c>
      <c r="B30" s="13" t="s">
        <v>27</v>
      </c>
      <c r="C30" s="12" t="s">
        <v>96</v>
      </c>
      <c r="D30" s="12" t="s">
        <v>137</v>
      </c>
      <c r="E30" s="18">
        <v>43</v>
      </c>
      <c r="F30" s="41">
        <v>57.75</v>
      </c>
      <c r="G30" s="41">
        <f t="shared" si="0"/>
        <v>2483.25</v>
      </c>
    </row>
    <row r="31" spans="1:7" ht="52.5" x14ac:dyDescent="0.2">
      <c r="A31" s="12" t="s">
        <v>28</v>
      </c>
      <c r="B31" s="13" t="s">
        <v>91</v>
      </c>
      <c r="C31" s="12" t="s">
        <v>96</v>
      </c>
      <c r="D31" s="12" t="s">
        <v>141</v>
      </c>
      <c r="E31" s="18">
        <v>70</v>
      </c>
      <c r="F31" s="41">
        <v>284.55</v>
      </c>
      <c r="G31" s="41">
        <f t="shared" si="0"/>
        <v>19918.5</v>
      </c>
    </row>
    <row r="32" spans="1:7" ht="15" x14ac:dyDescent="0.2">
      <c r="A32" s="12" t="s">
        <v>29</v>
      </c>
      <c r="B32" s="13" t="s">
        <v>30</v>
      </c>
      <c r="C32" s="12" t="s">
        <v>96</v>
      </c>
      <c r="D32" s="12" t="s">
        <v>137</v>
      </c>
      <c r="E32" s="18">
        <v>14</v>
      </c>
      <c r="F32" s="41">
        <v>161.69999999999999</v>
      </c>
      <c r="G32" s="41">
        <f t="shared" si="0"/>
        <v>2263.8000000000002</v>
      </c>
    </row>
    <row r="33" spans="1:7" ht="15" x14ac:dyDescent="0.2">
      <c r="A33" s="12" t="s">
        <v>31</v>
      </c>
      <c r="B33" s="13" t="s">
        <v>32</v>
      </c>
      <c r="C33" s="12" t="s">
        <v>96</v>
      </c>
      <c r="D33" s="12" t="s">
        <v>137</v>
      </c>
      <c r="E33" s="18">
        <v>8</v>
      </c>
      <c r="F33" s="41">
        <v>93.45</v>
      </c>
      <c r="G33" s="41">
        <f t="shared" si="0"/>
        <v>747.6</v>
      </c>
    </row>
    <row r="34" spans="1:7" ht="15" x14ac:dyDescent="0.2">
      <c r="A34" s="12" t="s">
        <v>33</v>
      </c>
      <c r="B34" s="13" t="s">
        <v>34</v>
      </c>
      <c r="C34" s="12" t="s">
        <v>96</v>
      </c>
      <c r="D34" s="12" t="s">
        <v>137</v>
      </c>
      <c r="E34" s="18">
        <v>48</v>
      </c>
      <c r="F34" s="41">
        <v>61.95</v>
      </c>
      <c r="G34" s="41">
        <f t="shared" si="0"/>
        <v>2973.6</v>
      </c>
    </row>
    <row r="35" spans="1:7" ht="15" x14ac:dyDescent="0.2">
      <c r="A35" s="12" t="s">
        <v>35</v>
      </c>
      <c r="B35" s="13" t="s">
        <v>36</v>
      </c>
      <c r="C35" s="12" t="s">
        <v>96</v>
      </c>
      <c r="D35" s="12" t="s">
        <v>137</v>
      </c>
      <c r="E35" s="18">
        <v>113</v>
      </c>
      <c r="F35" s="41">
        <v>26.25</v>
      </c>
      <c r="G35" s="41">
        <f t="shared" si="0"/>
        <v>2966.25</v>
      </c>
    </row>
    <row r="36" spans="1:7" ht="15" x14ac:dyDescent="0.2">
      <c r="A36" s="12" t="s">
        <v>37</v>
      </c>
      <c r="B36" s="13" t="s">
        <v>38</v>
      </c>
      <c r="C36" s="12" t="s">
        <v>96</v>
      </c>
      <c r="D36" s="12" t="s">
        <v>137</v>
      </c>
      <c r="E36" s="18">
        <v>41</v>
      </c>
      <c r="F36" s="41">
        <v>25.2</v>
      </c>
      <c r="G36" s="41">
        <f t="shared" si="0"/>
        <v>1033.2</v>
      </c>
    </row>
    <row r="37" spans="1:7" ht="15" x14ac:dyDescent="0.2">
      <c r="A37" s="12" t="s">
        <v>39</v>
      </c>
      <c r="B37" s="14" t="s">
        <v>40</v>
      </c>
      <c r="C37" s="12" t="s">
        <v>96</v>
      </c>
      <c r="D37" s="12" t="s">
        <v>20</v>
      </c>
      <c r="E37" s="18">
        <v>91</v>
      </c>
      <c r="F37" s="41">
        <v>53.55</v>
      </c>
      <c r="G37" s="41">
        <f t="shared" si="0"/>
        <v>4873.05</v>
      </c>
    </row>
    <row r="38" spans="1:7" ht="15" x14ac:dyDescent="0.2">
      <c r="A38" s="12" t="s">
        <v>41</v>
      </c>
      <c r="B38" s="14" t="s">
        <v>42</v>
      </c>
      <c r="C38" s="12" t="s">
        <v>96</v>
      </c>
      <c r="D38" s="12" t="s">
        <v>141</v>
      </c>
      <c r="E38" s="18">
        <v>1</v>
      </c>
      <c r="F38" s="41">
        <v>719.25</v>
      </c>
      <c r="G38" s="41">
        <f t="shared" si="0"/>
        <v>719.25</v>
      </c>
    </row>
    <row r="39" spans="1:7" x14ac:dyDescent="0.2">
      <c r="A39" s="57" t="s">
        <v>102</v>
      </c>
      <c r="B39" s="58"/>
      <c r="C39" s="58"/>
      <c r="D39" s="58"/>
      <c r="E39" s="58"/>
      <c r="F39" s="58"/>
      <c r="G39" s="59"/>
    </row>
    <row r="40" spans="1:7" ht="51" x14ac:dyDescent="0.2">
      <c r="A40" s="17" t="s">
        <v>43</v>
      </c>
      <c r="B40" s="16" t="s">
        <v>14</v>
      </c>
      <c r="C40" s="12" t="s">
        <v>96</v>
      </c>
      <c r="D40" s="12" t="s">
        <v>13</v>
      </c>
      <c r="E40" s="18">
        <v>42</v>
      </c>
      <c r="F40" s="41">
        <v>171.15</v>
      </c>
      <c r="G40" s="41">
        <f t="shared" ref="G40:G57" si="1">+ROUND(F40*E40,2)</f>
        <v>7188.3</v>
      </c>
    </row>
    <row r="41" spans="1:7" ht="51" x14ac:dyDescent="0.2">
      <c r="A41" s="12" t="s">
        <v>44</v>
      </c>
      <c r="B41" s="13" t="s">
        <v>15</v>
      </c>
      <c r="C41" s="12" t="s">
        <v>96</v>
      </c>
      <c r="D41" s="12" t="s">
        <v>13</v>
      </c>
      <c r="E41" s="18">
        <v>70</v>
      </c>
      <c r="F41" s="41">
        <v>129.15</v>
      </c>
      <c r="G41" s="41">
        <f t="shared" si="1"/>
        <v>9040.5</v>
      </c>
    </row>
    <row r="42" spans="1:7" ht="51" x14ac:dyDescent="0.2">
      <c r="A42" s="12" t="s">
        <v>45</v>
      </c>
      <c r="B42" s="13" t="s">
        <v>16</v>
      </c>
      <c r="C42" s="12" t="s">
        <v>96</v>
      </c>
      <c r="D42" s="12" t="s">
        <v>13</v>
      </c>
      <c r="E42" s="18">
        <v>233</v>
      </c>
      <c r="F42" s="41">
        <v>67.2</v>
      </c>
      <c r="G42" s="41">
        <f t="shared" si="1"/>
        <v>15657.6</v>
      </c>
    </row>
    <row r="43" spans="1:7" ht="51" x14ac:dyDescent="0.2">
      <c r="A43" s="12" t="s">
        <v>46</v>
      </c>
      <c r="B43" s="13" t="s">
        <v>17</v>
      </c>
      <c r="C43" s="12" t="s">
        <v>96</v>
      </c>
      <c r="D43" s="12" t="s">
        <v>13</v>
      </c>
      <c r="E43" s="18">
        <v>12</v>
      </c>
      <c r="F43" s="41">
        <v>40.950000000000003</v>
      </c>
      <c r="G43" s="41">
        <f t="shared" si="1"/>
        <v>491.4</v>
      </c>
    </row>
    <row r="44" spans="1:7" ht="51" x14ac:dyDescent="0.2">
      <c r="A44" s="12" t="s">
        <v>47</v>
      </c>
      <c r="B44" s="13" t="s">
        <v>18</v>
      </c>
      <c r="C44" s="12" t="s">
        <v>96</v>
      </c>
      <c r="D44" s="12" t="s">
        <v>13</v>
      </c>
      <c r="E44" s="18">
        <v>127</v>
      </c>
      <c r="F44" s="41">
        <v>28.35</v>
      </c>
      <c r="G44" s="41">
        <f t="shared" si="1"/>
        <v>3600.45</v>
      </c>
    </row>
    <row r="45" spans="1:7" ht="25.5" x14ac:dyDescent="0.2">
      <c r="A45" s="12" t="s">
        <v>48</v>
      </c>
      <c r="B45" s="13" t="s">
        <v>97</v>
      </c>
      <c r="C45" s="12" t="s">
        <v>96</v>
      </c>
      <c r="D45" s="12" t="s">
        <v>13</v>
      </c>
      <c r="E45" s="18">
        <v>22</v>
      </c>
      <c r="F45" s="41">
        <v>59.85</v>
      </c>
      <c r="G45" s="41">
        <f t="shared" si="1"/>
        <v>1316.7</v>
      </c>
    </row>
    <row r="46" spans="1:7" ht="27" x14ac:dyDescent="0.2">
      <c r="A46" s="12" t="s">
        <v>49</v>
      </c>
      <c r="B46" s="14" t="s">
        <v>88</v>
      </c>
      <c r="C46" s="12" t="s">
        <v>96</v>
      </c>
      <c r="D46" s="12" t="s">
        <v>137</v>
      </c>
      <c r="E46" s="18">
        <v>1</v>
      </c>
      <c r="F46" s="41">
        <v>6079.5</v>
      </c>
      <c r="G46" s="41">
        <f t="shared" si="1"/>
        <v>6079.5</v>
      </c>
    </row>
    <row r="47" spans="1:7" ht="27" x14ac:dyDescent="0.2">
      <c r="A47" s="12" t="s">
        <v>50</v>
      </c>
      <c r="B47" s="14" t="s">
        <v>89</v>
      </c>
      <c r="C47" s="12" t="s">
        <v>96</v>
      </c>
      <c r="D47" s="12" t="s">
        <v>137</v>
      </c>
      <c r="E47" s="18">
        <v>6</v>
      </c>
      <c r="F47" s="41">
        <v>2836.05</v>
      </c>
      <c r="G47" s="41">
        <f t="shared" si="1"/>
        <v>17016.3</v>
      </c>
    </row>
    <row r="48" spans="1:7" ht="27" x14ac:dyDescent="0.2">
      <c r="A48" s="12" t="s">
        <v>51</v>
      </c>
      <c r="B48" s="14" t="s">
        <v>90</v>
      </c>
      <c r="C48" s="12" t="s">
        <v>96</v>
      </c>
      <c r="D48" s="12" t="s">
        <v>137</v>
      </c>
      <c r="E48" s="18">
        <v>4</v>
      </c>
      <c r="F48" s="41">
        <v>1273.6500000000001</v>
      </c>
      <c r="G48" s="41">
        <f t="shared" si="1"/>
        <v>5094.6000000000004</v>
      </c>
    </row>
    <row r="49" spans="1:7" ht="25.5" x14ac:dyDescent="0.2">
      <c r="A49" s="12" t="s">
        <v>52</v>
      </c>
      <c r="B49" s="14" t="s">
        <v>53</v>
      </c>
      <c r="C49" s="12" t="s">
        <v>96</v>
      </c>
      <c r="D49" s="12" t="s">
        <v>137</v>
      </c>
      <c r="E49" s="18">
        <v>2</v>
      </c>
      <c r="F49" s="41">
        <v>2723.7</v>
      </c>
      <c r="G49" s="41">
        <f t="shared" si="1"/>
        <v>5447.4</v>
      </c>
    </row>
    <row r="50" spans="1:7" ht="25.5" x14ac:dyDescent="0.2">
      <c r="A50" s="12" t="s">
        <v>54</v>
      </c>
      <c r="B50" s="13" t="s">
        <v>25</v>
      </c>
      <c r="C50" s="12" t="s">
        <v>96</v>
      </c>
      <c r="D50" s="12" t="s">
        <v>137</v>
      </c>
      <c r="E50" s="18">
        <v>13</v>
      </c>
      <c r="F50" s="41">
        <v>263.55</v>
      </c>
      <c r="G50" s="41">
        <f t="shared" si="1"/>
        <v>3426.15</v>
      </c>
    </row>
    <row r="51" spans="1:7" ht="15" x14ac:dyDescent="0.2">
      <c r="A51" s="12" t="s">
        <v>55</v>
      </c>
      <c r="B51" s="13" t="s">
        <v>27</v>
      </c>
      <c r="C51" s="12" t="s">
        <v>96</v>
      </c>
      <c r="D51" s="12" t="s">
        <v>137</v>
      </c>
      <c r="E51" s="18">
        <v>13</v>
      </c>
      <c r="F51" s="41">
        <v>57.75</v>
      </c>
      <c r="G51" s="41">
        <f t="shared" si="1"/>
        <v>750.75</v>
      </c>
    </row>
    <row r="52" spans="1:7" ht="52.5" x14ac:dyDescent="0.2">
      <c r="A52" s="12" t="s">
        <v>56</v>
      </c>
      <c r="B52" s="13" t="s">
        <v>91</v>
      </c>
      <c r="C52" s="12" t="s">
        <v>96</v>
      </c>
      <c r="D52" s="12" t="s">
        <v>141</v>
      </c>
      <c r="E52" s="18">
        <v>14</v>
      </c>
      <c r="F52" s="41">
        <v>284.55</v>
      </c>
      <c r="G52" s="41">
        <f t="shared" si="1"/>
        <v>3983.7</v>
      </c>
    </row>
    <row r="53" spans="1:7" ht="15" x14ac:dyDescent="0.2">
      <c r="A53" s="12" t="s">
        <v>57</v>
      </c>
      <c r="B53" s="13" t="s">
        <v>34</v>
      </c>
      <c r="C53" s="12" t="s">
        <v>96</v>
      </c>
      <c r="D53" s="12" t="s">
        <v>137</v>
      </c>
      <c r="E53" s="18">
        <v>2</v>
      </c>
      <c r="F53" s="41">
        <v>61.95</v>
      </c>
      <c r="G53" s="41">
        <f t="shared" si="1"/>
        <v>123.9</v>
      </c>
    </row>
    <row r="54" spans="1:7" ht="15" x14ac:dyDescent="0.2">
      <c r="A54" s="12" t="s">
        <v>58</v>
      </c>
      <c r="B54" s="13" t="s">
        <v>36</v>
      </c>
      <c r="C54" s="12" t="s">
        <v>96</v>
      </c>
      <c r="D54" s="12" t="s">
        <v>137</v>
      </c>
      <c r="E54" s="18">
        <v>36</v>
      </c>
      <c r="F54" s="41">
        <v>28.35</v>
      </c>
      <c r="G54" s="41">
        <f t="shared" si="1"/>
        <v>1020.6</v>
      </c>
    </row>
    <row r="55" spans="1:7" ht="15" x14ac:dyDescent="0.2">
      <c r="A55" s="12" t="s">
        <v>59</v>
      </c>
      <c r="B55" s="13" t="s">
        <v>38</v>
      </c>
      <c r="C55" s="12" t="s">
        <v>96</v>
      </c>
      <c r="D55" s="12" t="s">
        <v>137</v>
      </c>
      <c r="E55" s="18">
        <v>9</v>
      </c>
      <c r="F55" s="41">
        <v>25.2</v>
      </c>
      <c r="G55" s="41">
        <f t="shared" si="1"/>
        <v>226.8</v>
      </c>
    </row>
    <row r="56" spans="1:7" ht="15" x14ac:dyDescent="0.2">
      <c r="A56" s="12" t="s">
        <v>60</v>
      </c>
      <c r="B56" s="14" t="s">
        <v>40</v>
      </c>
      <c r="C56" s="12" t="s">
        <v>96</v>
      </c>
      <c r="D56" s="12" t="s">
        <v>20</v>
      </c>
      <c r="E56" s="18">
        <v>12.5</v>
      </c>
      <c r="F56" s="41">
        <v>53.55</v>
      </c>
      <c r="G56" s="41">
        <f t="shared" si="1"/>
        <v>669.38</v>
      </c>
    </row>
    <row r="57" spans="1:7" ht="15" x14ac:dyDescent="0.2">
      <c r="A57" s="12" t="s">
        <v>61</v>
      </c>
      <c r="B57" s="14" t="s">
        <v>62</v>
      </c>
      <c r="C57" s="12" t="s">
        <v>96</v>
      </c>
      <c r="D57" s="12" t="s">
        <v>141</v>
      </c>
      <c r="E57" s="18">
        <v>1</v>
      </c>
      <c r="F57" s="41">
        <v>719.25</v>
      </c>
      <c r="G57" s="41">
        <f t="shared" si="1"/>
        <v>719.25</v>
      </c>
    </row>
    <row r="58" spans="1:7" x14ac:dyDescent="0.2">
      <c r="A58" s="54" t="s">
        <v>95</v>
      </c>
      <c r="B58" s="55"/>
      <c r="C58" s="55"/>
      <c r="D58" s="55"/>
      <c r="E58" s="55"/>
      <c r="F58" s="55"/>
      <c r="G58" s="56"/>
    </row>
    <row r="59" spans="1:7" ht="51" x14ac:dyDescent="0.2">
      <c r="A59" s="12" t="s">
        <v>63</v>
      </c>
      <c r="B59" s="13" t="s">
        <v>98</v>
      </c>
      <c r="C59" s="12" t="s">
        <v>96</v>
      </c>
      <c r="D59" s="12" t="s">
        <v>13</v>
      </c>
      <c r="E59" s="18">
        <v>7</v>
      </c>
      <c r="F59" s="41">
        <v>28.35</v>
      </c>
      <c r="G59" s="41">
        <f t="shared" ref="G59:G81" si="2">+ROUND(F59*E59,2)</f>
        <v>198.45</v>
      </c>
    </row>
    <row r="60" spans="1:7" ht="51" x14ac:dyDescent="0.2">
      <c r="A60" s="12" t="s">
        <v>64</v>
      </c>
      <c r="B60" s="13" t="s">
        <v>12</v>
      </c>
      <c r="C60" s="12" t="s">
        <v>96</v>
      </c>
      <c r="D60" s="12" t="s">
        <v>13</v>
      </c>
      <c r="E60" s="18">
        <v>72</v>
      </c>
      <c r="F60" s="41">
        <v>341.25</v>
      </c>
      <c r="G60" s="41">
        <f t="shared" si="2"/>
        <v>24570</v>
      </c>
    </row>
    <row r="61" spans="1:7" ht="51" x14ac:dyDescent="0.2">
      <c r="A61" s="12" t="s">
        <v>65</v>
      </c>
      <c r="B61" s="13" t="s">
        <v>167</v>
      </c>
      <c r="C61" s="12" t="s">
        <v>96</v>
      </c>
      <c r="D61" s="12" t="s">
        <v>13</v>
      </c>
      <c r="E61" s="18">
        <v>483</v>
      </c>
      <c r="F61" s="41">
        <v>180.6</v>
      </c>
      <c r="G61" s="41">
        <f t="shared" si="2"/>
        <v>87229.8</v>
      </c>
    </row>
    <row r="62" spans="1:7" ht="51" x14ac:dyDescent="0.2">
      <c r="A62" s="12" t="s">
        <v>66</v>
      </c>
      <c r="B62" s="13" t="s">
        <v>14</v>
      </c>
      <c r="C62" s="12" t="s">
        <v>96</v>
      </c>
      <c r="D62" s="12" t="s">
        <v>13</v>
      </c>
      <c r="E62" s="18">
        <v>327</v>
      </c>
      <c r="F62" s="41">
        <v>171.15</v>
      </c>
      <c r="G62" s="41">
        <f t="shared" si="2"/>
        <v>55966.05</v>
      </c>
    </row>
    <row r="63" spans="1:7" ht="51" x14ac:dyDescent="0.2">
      <c r="A63" s="12" t="s">
        <v>67</v>
      </c>
      <c r="B63" s="13" t="s">
        <v>15</v>
      </c>
      <c r="C63" s="12" t="s">
        <v>96</v>
      </c>
      <c r="D63" s="12" t="s">
        <v>13</v>
      </c>
      <c r="E63" s="18">
        <v>193</v>
      </c>
      <c r="F63" s="41">
        <v>129.15</v>
      </c>
      <c r="G63" s="41">
        <f t="shared" si="2"/>
        <v>24925.95</v>
      </c>
    </row>
    <row r="64" spans="1:7" ht="51" x14ac:dyDescent="0.2">
      <c r="A64" s="12" t="s">
        <v>68</v>
      </c>
      <c r="B64" s="13" t="s">
        <v>16</v>
      </c>
      <c r="C64" s="12" t="s">
        <v>96</v>
      </c>
      <c r="D64" s="12" t="s">
        <v>13</v>
      </c>
      <c r="E64" s="18">
        <v>201</v>
      </c>
      <c r="F64" s="41">
        <v>67.2</v>
      </c>
      <c r="G64" s="41">
        <f t="shared" si="2"/>
        <v>13507.2</v>
      </c>
    </row>
    <row r="65" spans="1:7" ht="51" x14ac:dyDescent="0.2">
      <c r="A65" s="12" t="s">
        <v>69</v>
      </c>
      <c r="B65" s="13" t="s">
        <v>17</v>
      </c>
      <c r="C65" s="12" t="s">
        <v>96</v>
      </c>
      <c r="D65" s="12" t="s">
        <v>13</v>
      </c>
      <c r="E65" s="18">
        <v>129</v>
      </c>
      <c r="F65" s="41">
        <v>40.950000000000003</v>
      </c>
      <c r="G65" s="41">
        <f t="shared" si="2"/>
        <v>5282.55</v>
      </c>
    </row>
    <row r="66" spans="1:7" ht="51" x14ac:dyDescent="0.2">
      <c r="A66" s="12" t="s">
        <v>70</v>
      </c>
      <c r="B66" s="13" t="s">
        <v>18</v>
      </c>
      <c r="C66" s="12" t="s">
        <v>96</v>
      </c>
      <c r="D66" s="12" t="s">
        <v>13</v>
      </c>
      <c r="E66" s="18">
        <v>473</v>
      </c>
      <c r="F66" s="41">
        <v>28.35</v>
      </c>
      <c r="G66" s="41">
        <f t="shared" si="2"/>
        <v>13409.55</v>
      </c>
    </row>
    <row r="67" spans="1:7" ht="25.5" x14ac:dyDescent="0.2">
      <c r="A67" s="12" t="s">
        <v>71</v>
      </c>
      <c r="B67" s="13" t="s">
        <v>97</v>
      </c>
      <c r="C67" s="12" t="s">
        <v>96</v>
      </c>
      <c r="D67" s="12" t="s">
        <v>13</v>
      </c>
      <c r="E67" s="18">
        <v>95</v>
      </c>
      <c r="F67" s="41">
        <v>59.85</v>
      </c>
      <c r="G67" s="41">
        <f t="shared" si="2"/>
        <v>5685.75</v>
      </c>
    </row>
    <row r="68" spans="1:7" ht="27" x14ac:dyDescent="0.2">
      <c r="A68" s="12" t="s">
        <v>72</v>
      </c>
      <c r="B68" s="14" t="s">
        <v>87</v>
      </c>
      <c r="C68" s="12" t="s">
        <v>96</v>
      </c>
      <c r="D68" s="12" t="s">
        <v>137</v>
      </c>
      <c r="E68" s="18">
        <v>1</v>
      </c>
      <c r="F68" s="41">
        <v>13092.45</v>
      </c>
      <c r="G68" s="41">
        <f t="shared" si="2"/>
        <v>13092.45</v>
      </c>
    </row>
    <row r="69" spans="1:7" ht="27" x14ac:dyDescent="0.2">
      <c r="A69" s="12" t="s">
        <v>73</v>
      </c>
      <c r="B69" s="14" t="s">
        <v>88</v>
      </c>
      <c r="C69" s="12" t="s">
        <v>96</v>
      </c>
      <c r="D69" s="12" t="s">
        <v>137</v>
      </c>
      <c r="E69" s="18">
        <v>1</v>
      </c>
      <c r="F69" s="41">
        <v>5058.8999999999996</v>
      </c>
      <c r="G69" s="41">
        <f t="shared" si="2"/>
        <v>5058.8999999999996</v>
      </c>
    </row>
    <row r="70" spans="1:7" ht="27" x14ac:dyDescent="0.2">
      <c r="A70" s="12" t="s">
        <v>74</v>
      </c>
      <c r="B70" s="14" t="s">
        <v>89</v>
      </c>
      <c r="C70" s="12" t="s">
        <v>96</v>
      </c>
      <c r="D70" s="12" t="s">
        <v>137</v>
      </c>
      <c r="E70" s="18">
        <v>34</v>
      </c>
      <c r="F70" s="41">
        <v>2536.8000000000002</v>
      </c>
      <c r="G70" s="41">
        <f t="shared" si="2"/>
        <v>86251.199999999997</v>
      </c>
    </row>
    <row r="71" spans="1:7" ht="27" x14ac:dyDescent="0.2">
      <c r="A71" s="12" t="s">
        <v>75</v>
      </c>
      <c r="B71" s="14" t="s">
        <v>90</v>
      </c>
      <c r="C71" s="12" t="s">
        <v>96</v>
      </c>
      <c r="D71" s="12" t="s">
        <v>137</v>
      </c>
      <c r="E71" s="18">
        <v>10</v>
      </c>
      <c r="F71" s="41">
        <v>1014.3</v>
      </c>
      <c r="G71" s="41">
        <f t="shared" si="2"/>
        <v>10143</v>
      </c>
    </row>
    <row r="72" spans="1:7" ht="25.5" x14ac:dyDescent="0.2">
      <c r="A72" s="12" t="s">
        <v>76</v>
      </c>
      <c r="B72" s="13" t="s">
        <v>25</v>
      </c>
      <c r="C72" s="12" t="s">
        <v>96</v>
      </c>
      <c r="D72" s="12" t="s">
        <v>137</v>
      </c>
      <c r="E72" s="18">
        <v>47</v>
      </c>
      <c r="F72" s="41">
        <v>263.55</v>
      </c>
      <c r="G72" s="41">
        <f t="shared" si="2"/>
        <v>12386.85</v>
      </c>
    </row>
    <row r="73" spans="1:7" ht="15" x14ac:dyDescent="0.2">
      <c r="A73" s="12" t="s">
        <v>77</v>
      </c>
      <c r="B73" s="13" t="s">
        <v>27</v>
      </c>
      <c r="C73" s="12" t="s">
        <v>96</v>
      </c>
      <c r="D73" s="12" t="s">
        <v>137</v>
      </c>
      <c r="E73" s="18">
        <v>46</v>
      </c>
      <c r="F73" s="41">
        <v>57.75</v>
      </c>
      <c r="G73" s="41">
        <f t="shared" si="2"/>
        <v>2656.5</v>
      </c>
    </row>
    <row r="74" spans="1:7" ht="52.5" x14ac:dyDescent="0.2">
      <c r="A74" s="12" t="s">
        <v>78</v>
      </c>
      <c r="B74" s="13" t="s">
        <v>91</v>
      </c>
      <c r="C74" s="12" t="s">
        <v>96</v>
      </c>
      <c r="D74" s="12" t="s">
        <v>141</v>
      </c>
      <c r="E74" s="18">
        <v>58</v>
      </c>
      <c r="F74" s="41">
        <v>284.55</v>
      </c>
      <c r="G74" s="41">
        <f t="shared" si="2"/>
        <v>16503.900000000001</v>
      </c>
    </row>
    <row r="75" spans="1:7" ht="15" x14ac:dyDescent="0.2">
      <c r="A75" s="12" t="s">
        <v>79</v>
      </c>
      <c r="B75" s="13" t="s">
        <v>168</v>
      </c>
      <c r="C75" s="12" t="s">
        <v>96</v>
      </c>
      <c r="D75" s="12" t="s">
        <v>137</v>
      </c>
      <c r="E75" s="18">
        <v>16</v>
      </c>
      <c r="F75" s="41">
        <v>330.75</v>
      </c>
      <c r="G75" s="41">
        <f t="shared" si="2"/>
        <v>5292</v>
      </c>
    </row>
    <row r="76" spans="1:7" ht="15" x14ac:dyDescent="0.2">
      <c r="A76" s="12" t="s">
        <v>80</v>
      </c>
      <c r="B76" s="13" t="s">
        <v>30</v>
      </c>
      <c r="C76" s="12" t="s">
        <v>96</v>
      </c>
      <c r="D76" s="12" t="s">
        <v>137</v>
      </c>
      <c r="E76" s="18">
        <v>20</v>
      </c>
      <c r="F76" s="41">
        <v>161.69999999999999</v>
      </c>
      <c r="G76" s="41">
        <f t="shared" si="2"/>
        <v>3234</v>
      </c>
    </row>
    <row r="77" spans="1:7" ht="15" x14ac:dyDescent="0.2">
      <c r="A77" s="12" t="s">
        <v>81</v>
      </c>
      <c r="B77" s="13" t="s">
        <v>32</v>
      </c>
      <c r="C77" s="12" t="s">
        <v>96</v>
      </c>
      <c r="D77" s="12" t="s">
        <v>137</v>
      </c>
      <c r="E77" s="18">
        <v>18</v>
      </c>
      <c r="F77" s="41">
        <v>93.45</v>
      </c>
      <c r="G77" s="41">
        <f t="shared" si="2"/>
        <v>1682.1</v>
      </c>
    </row>
    <row r="78" spans="1:7" ht="15" x14ac:dyDescent="0.2">
      <c r="A78" s="12" t="s">
        <v>82</v>
      </c>
      <c r="B78" s="13" t="s">
        <v>34</v>
      </c>
      <c r="C78" s="12" t="s">
        <v>96</v>
      </c>
      <c r="D78" s="12" t="s">
        <v>137</v>
      </c>
      <c r="E78" s="18">
        <v>16</v>
      </c>
      <c r="F78" s="41">
        <v>61.95</v>
      </c>
      <c r="G78" s="41">
        <f t="shared" si="2"/>
        <v>991.2</v>
      </c>
    </row>
    <row r="79" spans="1:7" ht="15" x14ac:dyDescent="0.2">
      <c r="A79" s="12" t="s">
        <v>83</v>
      </c>
      <c r="B79" s="13" t="s">
        <v>36</v>
      </c>
      <c r="C79" s="12" t="s">
        <v>96</v>
      </c>
      <c r="D79" s="12" t="s">
        <v>137</v>
      </c>
      <c r="E79" s="18">
        <v>101</v>
      </c>
      <c r="F79" s="41">
        <v>25.2</v>
      </c>
      <c r="G79" s="41">
        <f t="shared" si="2"/>
        <v>2545.1999999999998</v>
      </c>
    </row>
    <row r="80" spans="1:7" ht="15" x14ac:dyDescent="0.2">
      <c r="A80" s="12" t="s">
        <v>164</v>
      </c>
      <c r="B80" s="13" t="s">
        <v>38</v>
      </c>
      <c r="C80" s="12" t="s">
        <v>96</v>
      </c>
      <c r="D80" s="12" t="s">
        <v>137</v>
      </c>
      <c r="E80" s="18">
        <v>38</v>
      </c>
      <c r="F80" s="41">
        <v>27.3</v>
      </c>
      <c r="G80" s="41">
        <f t="shared" si="2"/>
        <v>1037.4000000000001</v>
      </c>
    </row>
    <row r="81" spans="1:7" ht="15" x14ac:dyDescent="0.2">
      <c r="A81" s="12" t="s">
        <v>165</v>
      </c>
      <c r="B81" s="36" t="s">
        <v>40</v>
      </c>
      <c r="C81" s="12" t="s">
        <v>96</v>
      </c>
      <c r="D81" s="12" t="s">
        <v>20</v>
      </c>
      <c r="E81" s="18">
        <v>85</v>
      </c>
      <c r="F81" s="41">
        <v>53.55</v>
      </c>
      <c r="G81" s="41">
        <f t="shared" si="2"/>
        <v>4551.75</v>
      </c>
    </row>
    <row r="82" spans="1:7" ht="21.75" customHeight="1" x14ac:dyDescent="0.2">
      <c r="A82" s="54" t="s">
        <v>93</v>
      </c>
      <c r="B82" s="55"/>
      <c r="C82" s="55"/>
      <c r="D82" s="55"/>
      <c r="E82" s="55"/>
      <c r="F82" s="55"/>
      <c r="G82" s="56"/>
    </row>
    <row r="83" spans="1:7" ht="51" x14ac:dyDescent="0.2">
      <c r="A83" s="12" t="s">
        <v>103</v>
      </c>
      <c r="B83" s="13" t="s">
        <v>16</v>
      </c>
      <c r="C83" s="12" t="s">
        <v>96</v>
      </c>
      <c r="D83" s="12" t="s">
        <v>13</v>
      </c>
      <c r="E83" s="18">
        <v>338</v>
      </c>
      <c r="F83" s="41">
        <v>67.2</v>
      </c>
      <c r="G83" s="41">
        <f t="shared" ref="G83:G92" si="3">+ROUND(F83*E83,2)</f>
        <v>22713.599999999999</v>
      </c>
    </row>
    <row r="84" spans="1:7" ht="51" x14ac:dyDescent="0.2">
      <c r="A84" s="12" t="s">
        <v>104</v>
      </c>
      <c r="B84" s="13" t="s">
        <v>17</v>
      </c>
      <c r="C84" s="12" t="s">
        <v>96</v>
      </c>
      <c r="D84" s="12" t="s">
        <v>13</v>
      </c>
      <c r="E84" s="18">
        <v>159</v>
      </c>
      <c r="F84" s="41">
        <v>40.950000000000003</v>
      </c>
      <c r="G84" s="41">
        <f t="shared" si="3"/>
        <v>6511.05</v>
      </c>
    </row>
    <row r="85" spans="1:7" ht="51" x14ac:dyDescent="0.2">
      <c r="A85" s="12" t="s">
        <v>105</v>
      </c>
      <c r="B85" s="13" t="s">
        <v>18</v>
      </c>
      <c r="C85" s="12" t="s">
        <v>96</v>
      </c>
      <c r="D85" s="12" t="s">
        <v>13</v>
      </c>
      <c r="E85" s="18">
        <v>150</v>
      </c>
      <c r="F85" s="41">
        <v>28.35</v>
      </c>
      <c r="G85" s="41">
        <f t="shared" si="3"/>
        <v>4252.5</v>
      </c>
    </row>
    <row r="86" spans="1:7" ht="25.5" x14ac:dyDescent="0.2">
      <c r="A86" s="12" t="s">
        <v>106</v>
      </c>
      <c r="B86" s="13" t="s">
        <v>19</v>
      </c>
      <c r="C86" s="12" t="s">
        <v>96</v>
      </c>
      <c r="D86" s="12" t="s">
        <v>13</v>
      </c>
      <c r="E86" s="18">
        <v>15</v>
      </c>
      <c r="F86" s="41">
        <v>59.85</v>
      </c>
      <c r="G86" s="41">
        <f t="shared" si="3"/>
        <v>897.75</v>
      </c>
    </row>
    <row r="87" spans="1:7" ht="27" x14ac:dyDescent="0.2">
      <c r="A87" s="12" t="s">
        <v>107</v>
      </c>
      <c r="B87" s="14" t="s">
        <v>90</v>
      </c>
      <c r="C87" s="12" t="s">
        <v>96</v>
      </c>
      <c r="D87" s="12" t="s">
        <v>137</v>
      </c>
      <c r="E87" s="18">
        <v>15</v>
      </c>
      <c r="F87" s="41">
        <v>1003.8</v>
      </c>
      <c r="G87" s="41">
        <f t="shared" si="3"/>
        <v>15057</v>
      </c>
    </row>
    <row r="88" spans="1:7" ht="25.5" x14ac:dyDescent="0.2">
      <c r="A88" s="12" t="s">
        <v>108</v>
      </c>
      <c r="B88" s="13" t="s">
        <v>25</v>
      </c>
      <c r="C88" s="12" t="s">
        <v>96</v>
      </c>
      <c r="D88" s="12" t="s">
        <v>137</v>
      </c>
      <c r="E88" s="18">
        <v>15</v>
      </c>
      <c r="F88" s="41">
        <v>263.55</v>
      </c>
      <c r="G88" s="41">
        <f t="shared" si="3"/>
        <v>3953.25</v>
      </c>
    </row>
    <row r="89" spans="1:7" ht="15" x14ac:dyDescent="0.2">
      <c r="A89" s="12" t="s">
        <v>109</v>
      </c>
      <c r="B89" s="13" t="s">
        <v>27</v>
      </c>
      <c r="C89" s="12" t="s">
        <v>96</v>
      </c>
      <c r="D89" s="12" t="s">
        <v>137</v>
      </c>
      <c r="E89" s="18">
        <v>15</v>
      </c>
      <c r="F89" s="41">
        <v>57.75</v>
      </c>
      <c r="G89" s="41">
        <f t="shared" si="3"/>
        <v>866.25</v>
      </c>
    </row>
    <row r="90" spans="1:7" ht="52.5" x14ac:dyDescent="0.2">
      <c r="A90" s="12" t="s">
        <v>110</v>
      </c>
      <c r="B90" s="13" t="s">
        <v>91</v>
      </c>
      <c r="C90" s="12" t="s">
        <v>96</v>
      </c>
      <c r="D90" s="12" t="s">
        <v>141</v>
      </c>
      <c r="E90" s="18">
        <v>26</v>
      </c>
      <c r="F90" s="41">
        <v>330.75</v>
      </c>
      <c r="G90" s="41">
        <f t="shared" si="3"/>
        <v>8599.5</v>
      </c>
    </row>
    <row r="91" spans="1:7" ht="15" x14ac:dyDescent="0.2">
      <c r="A91" s="12" t="s">
        <v>128</v>
      </c>
      <c r="B91" s="13" t="s">
        <v>36</v>
      </c>
      <c r="C91" s="12"/>
      <c r="D91" s="12" t="s">
        <v>137</v>
      </c>
      <c r="E91" s="18">
        <v>30</v>
      </c>
      <c r="F91" s="41">
        <v>34.65</v>
      </c>
      <c r="G91" s="41">
        <f t="shared" si="3"/>
        <v>1039.5</v>
      </c>
    </row>
    <row r="92" spans="1:7" ht="15" x14ac:dyDescent="0.2">
      <c r="A92" s="12" t="s">
        <v>129</v>
      </c>
      <c r="B92" s="36" t="s">
        <v>40</v>
      </c>
      <c r="C92" s="12" t="s">
        <v>96</v>
      </c>
      <c r="D92" s="12" t="s">
        <v>20</v>
      </c>
      <c r="E92" s="18">
        <v>17.600000000000001</v>
      </c>
      <c r="F92" s="41">
        <v>53.55</v>
      </c>
      <c r="G92" s="41">
        <f t="shared" si="3"/>
        <v>942.48</v>
      </c>
    </row>
    <row r="93" spans="1:7" ht="19.5" customHeight="1" x14ac:dyDescent="0.2">
      <c r="A93" s="57" t="s">
        <v>84</v>
      </c>
      <c r="B93" s="58"/>
      <c r="C93" s="58"/>
      <c r="D93" s="58"/>
      <c r="E93" s="58"/>
      <c r="F93" s="58"/>
      <c r="G93" s="59"/>
    </row>
    <row r="94" spans="1:7" ht="63.75" x14ac:dyDescent="0.2">
      <c r="A94" s="12" t="s">
        <v>130</v>
      </c>
      <c r="B94" s="13" t="s">
        <v>111</v>
      </c>
      <c r="C94" s="12" t="s">
        <v>96</v>
      </c>
      <c r="D94" s="12" t="s">
        <v>13</v>
      </c>
      <c r="E94" s="18">
        <v>163</v>
      </c>
      <c r="F94" s="41">
        <v>67.2</v>
      </c>
      <c r="G94" s="41">
        <f t="shared" ref="G94:G102" si="4">+ROUND(F94*E94,2)</f>
        <v>10953.6</v>
      </c>
    </row>
    <row r="95" spans="1:7" ht="63.75" x14ac:dyDescent="0.2">
      <c r="A95" s="17" t="s">
        <v>121</v>
      </c>
      <c r="B95" s="16" t="s">
        <v>112</v>
      </c>
      <c r="C95" s="17" t="s">
        <v>96</v>
      </c>
      <c r="D95" s="17" t="s">
        <v>13</v>
      </c>
      <c r="E95" s="21">
        <v>26</v>
      </c>
      <c r="F95" s="41">
        <v>40.950000000000003</v>
      </c>
      <c r="G95" s="41">
        <f t="shared" si="4"/>
        <v>1064.7</v>
      </c>
    </row>
    <row r="96" spans="1:7" ht="38.25" x14ac:dyDescent="0.2">
      <c r="A96" s="12" t="s">
        <v>122</v>
      </c>
      <c r="B96" s="13" t="s">
        <v>113</v>
      </c>
      <c r="C96" s="12" t="s">
        <v>96</v>
      </c>
      <c r="D96" s="12" t="s">
        <v>13</v>
      </c>
      <c r="E96" s="18">
        <v>5</v>
      </c>
      <c r="F96" s="41">
        <v>59.85</v>
      </c>
      <c r="G96" s="41">
        <f t="shared" si="4"/>
        <v>299.25</v>
      </c>
    </row>
    <row r="97" spans="1:7" ht="27" x14ac:dyDescent="0.2">
      <c r="A97" s="12" t="s">
        <v>123</v>
      </c>
      <c r="B97" s="14" t="s">
        <v>90</v>
      </c>
      <c r="C97" s="12" t="s">
        <v>96</v>
      </c>
      <c r="D97" s="12" t="s">
        <v>137</v>
      </c>
      <c r="E97" s="18">
        <v>3</v>
      </c>
      <c r="F97" s="41">
        <v>1023.75</v>
      </c>
      <c r="G97" s="41">
        <f t="shared" si="4"/>
        <v>3071.25</v>
      </c>
    </row>
    <row r="98" spans="1:7" ht="25.5" x14ac:dyDescent="0.2">
      <c r="A98" s="12" t="s">
        <v>124</v>
      </c>
      <c r="B98" s="13" t="s">
        <v>25</v>
      </c>
      <c r="C98" s="12" t="s">
        <v>96</v>
      </c>
      <c r="D98" s="12" t="s">
        <v>137</v>
      </c>
      <c r="E98" s="18">
        <v>3</v>
      </c>
      <c r="F98" s="41">
        <v>263.55</v>
      </c>
      <c r="G98" s="41">
        <f t="shared" si="4"/>
        <v>790.65</v>
      </c>
    </row>
    <row r="99" spans="1:7" ht="15" x14ac:dyDescent="0.2">
      <c r="A99" s="12" t="s">
        <v>125</v>
      </c>
      <c r="B99" s="13" t="s">
        <v>27</v>
      </c>
      <c r="C99" s="12" t="s">
        <v>96</v>
      </c>
      <c r="D99" s="12" t="s">
        <v>137</v>
      </c>
      <c r="E99" s="18">
        <v>3</v>
      </c>
      <c r="F99" s="41">
        <v>57.75</v>
      </c>
      <c r="G99" s="41">
        <f t="shared" si="4"/>
        <v>173.25</v>
      </c>
    </row>
    <row r="100" spans="1:7" ht="52.5" x14ac:dyDescent="0.2">
      <c r="A100" s="12" t="s">
        <v>126</v>
      </c>
      <c r="B100" s="13" t="s">
        <v>91</v>
      </c>
      <c r="C100" s="12" t="s">
        <v>96</v>
      </c>
      <c r="D100" s="12" t="s">
        <v>141</v>
      </c>
      <c r="E100" s="18">
        <v>6</v>
      </c>
      <c r="F100" s="41">
        <v>330.75</v>
      </c>
      <c r="G100" s="41">
        <f t="shared" si="4"/>
        <v>1984.5</v>
      </c>
    </row>
    <row r="101" spans="1:7" ht="15" x14ac:dyDescent="0.2">
      <c r="A101" s="12" t="s">
        <v>127</v>
      </c>
      <c r="B101" s="13" t="s">
        <v>36</v>
      </c>
      <c r="C101" s="12" t="s">
        <v>96</v>
      </c>
      <c r="D101" s="12" t="s">
        <v>137</v>
      </c>
      <c r="E101" s="18">
        <v>10</v>
      </c>
      <c r="F101" s="41">
        <v>29.4</v>
      </c>
      <c r="G101" s="41">
        <f t="shared" si="4"/>
        <v>294</v>
      </c>
    </row>
    <row r="102" spans="1:7" ht="15" x14ac:dyDescent="0.2">
      <c r="A102" s="12" t="s">
        <v>131</v>
      </c>
      <c r="B102" s="14" t="s">
        <v>114</v>
      </c>
      <c r="C102" s="12" t="s">
        <v>96</v>
      </c>
      <c r="D102" s="12" t="s">
        <v>141</v>
      </c>
      <c r="E102" s="18">
        <v>1</v>
      </c>
      <c r="F102" s="41">
        <v>435.75</v>
      </c>
      <c r="G102" s="41">
        <f t="shared" si="4"/>
        <v>435.75</v>
      </c>
    </row>
    <row r="103" spans="1:7" ht="21.75" customHeight="1" x14ac:dyDescent="0.2">
      <c r="A103" s="71" t="s">
        <v>92</v>
      </c>
      <c r="B103" s="71"/>
      <c r="C103" s="71"/>
      <c r="D103" s="71"/>
      <c r="E103" s="71"/>
      <c r="F103" s="71"/>
      <c r="G103" s="71"/>
    </row>
    <row r="104" spans="1:7" ht="93.75" x14ac:dyDescent="0.2">
      <c r="A104" s="12" t="s">
        <v>132</v>
      </c>
      <c r="B104" s="15" t="s">
        <v>115</v>
      </c>
      <c r="C104" s="12"/>
      <c r="D104" s="12" t="s">
        <v>140</v>
      </c>
      <c r="E104" s="18">
        <v>1</v>
      </c>
      <c r="F104" s="41">
        <v>140125.65</v>
      </c>
      <c r="G104" s="41">
        <f>+ROUND(F104*E104,2)</f>
        <v>140125.65</v>
      </c>
    </row>
    <row r="105" spans="1:7" ht="54" x14ac:dyDescent="0.2">
      <c r="A105" s="12" t="s">
        <v>133</v>
      </c>
      <c r="B105" s="15" t="s">
        <v>152</v>
      </c>
      <c r="C105" s="12"/>
      <c r="D105" s="12" t="s">
        <v>140</v>
      </c>
      <c r="E105" s="18">
        <v>1</v>
      </c>
      <c r="F105" s="41">
        <v>571255.65</v>
      </c>
      <c r="G105" s="41">
        <f>+ROUND(F105*E105,2)</f>
        <v>571255.65</v>
      </c>
    </row>
    <row r="106" spans="1:7" ht="22.5" customHeight="1" x14ac:dyDescent="0.2">
      <c r="A106" s="57" t="s">
        <v>85</v>
      </c>
      <c r="B106" s="58"/>
      <c r="C106" s="58"/>
      <c r="D106" s="58"/>
      <c r="E106" s="58"/>
      <c r="F106" s="58"/>
      <c r="G106" s="59"/>
    </row>
    <row r="107" spans="1:7" ht="51" x14ac:dyDescent="0.2">
      <c r="A107" s="12" t="s">
        <v>134</v>
      </c>
      <c r="B107" s="15" t="s">
        <v>116</v>
      </c>
      <c r="C107" s="12"/>
      <c r="D107" s="12" t="s">
        <v>11</v>
      </c>
      <c r="E107" s="18">
        <v>700</v>
      </c>
      <c r="F107" s="41">
        <v>63</v>
      </c>
      <c r="G107" s="41">
        <f>+ROUND(F107*E107,2)</f>
        <v>44100</v>
      </c>
    </row>
    <row r="108" spans="1:7" ht="24.75" customHeight="1" x14ac:dyDescent="0.2">
      <c r="A108" s="57" t="s">
        <v>119</v>
      </c>
      <c r="B108" s="58"/>
      <c r="C108" s="58"/>
      <c r="D108" s="58"/>
      <c r="E108" s="58"/>
      <c r="F108" s="58"/>
      <c r="G108" s="59"/>
    </row>
    <row r="109" spans="1:7" ht="95.25" x14ac:dyDescent="0.2">
      <c r="A109" s="12" t="s">
        <v>135</v>
      </c>
      <c r="B109" s="15" t="s">
        <v>117</v>
      </c>
      <c r="C109" s="12"/>
      <c r="D109" s="12" t="s">
        <v>140</v>
      </c>
      <c r="E109" s="18">
        <v>1</v>
      </c>
      <c r="F109" s="41">
        <v>10601.85</v>
      </c>
      <c r="G109" s="41">
        <f>+ROUND(F109*E109,2)</f>
        <v>10601.85</v>
      </c>
    </row>
    <row r="110" spans="1:7" ht="54" x14ac:dyDescent="0.2">
      <c r="A110" s="12" t="s">
        <v>136</v>
      </c>
      <c r="B110" s="15" t="s">
        <v>153</v>
      </c>
      <c r="C110" s="12"/>
      <c r="D110" s="12" t="s">
        <v>140</v>
      </c>
      <c r="E110" s="18">
        <v>1</v>
      </c>
      <c r="F110" s="41">
        <v>47857.95</v>
      </c>
      <c r="G110" s="41">
        <f>+ROUND(F110*E110,2)</f>
        <v>47857.95</v>
      </c>
    </row>
    <row r="111" spans="1:7" x14ac:dyDescent="0.2">
      <c r="A111" s="57" t="s">
        <v>120</v>
      </c>
      <c r="B111" s="58"/>
      <c r="C111" s="58"/>
      <c r="D111" s="58"/>
      <c r="E111" s="58"/>
      <c r="F111" s="58"/>
      <c r="G111" s="59"/>
    </row>
    <row r="112" spans="1:7" ht="95.25" x14ac:dyDescent="0.2">
      <c r="A112" s="12" t="s">
        <v>155</v>
      </c>
      <c r="B112" s="15" t="s">
        <v>117</v>
      </c>
      <c r="C112" s="12"/>
      <c r="D112" s="12" t="s">
        <v>140</v>
      </c>
      <c r="E112" s="18">
        <v>1</v>
      </c>
      <c r="F112" s="41">
        <v>3287.55</v>
      </c>
      <c r="G112" s="41">
        <f>+ROUND(F112*E112,2)</f>
        <v>3287.55</v>
      </c>
    </row>
    <row r="113" spans="1:7" ht="42" customHeight="1" x14ac:dyDescent="0.2">
      <c r="A113" s="12" t="s">
        <v>169</v>
      </c>
      <c r="B113" s="15" t="s">
        <v>154</v>
      </c>
      <c r="C113" s="12"/>
      <c r="D113" s="12" t="s">
        <v>140</v>
      </c>
      <c r="E113" s="18">
        <v>1</v>
      </c>
      <c r="F113" s="41">
        <v>19018.650000000001</v>
      </c>
      <c r="G113" s="41">
        <f>+ROUND(F113*E113,2)</f>
        <v>19018.650000000001</v>
      </c>
    </row>
    <row r="114" spans="1:7" x14ac:dyDescent="0.2">
      <c r="A114" s="57" t="s">
        <v>86</v>
      </c>
      <c r="B114" s="58"/>
      <c r="C114" s="58"/>
      <c r="D114" s="58"/>
      <c r="E114" s="58"/>
      <c r="F114" s="58"/>
      <c r="G114" s="59"/>
    </row>
    <row r="115" spans="1:7" ht="76.5" x14ac:dyDescent="0.2">
      <c r="A115" s="12" t="s">
        <v>170</v>
      </c>
      <c r="B115" s="15" t="s">
        <v>118</v>
      </c>
      <c r="C115" s="12"/>
      <c r="D115" s="12" t="s">
        <v>11</v>
      </c>
      <c r="E115" s="18">
        <v>84</v>
      </c>
      <c r="F115" s="41">
        <v>64.05</v>
      </c>
      <c r="G115" s="41">
        <f>+ROUND(F115*E115,2)</f>
        <v>5380.2</v>
      </c>
    </row>
    <row r="116" spans="1:7" ht="15" customHeight="1" x14ac:dyDescent="0.2">
      <c r="A116" s="68" t="s">
        <v>160</v>
      </c>
      <c r="B116" s="69"/>
      <c r="C116" s="69"/>
      <c r="D116" s="69"/>
      <c r="E116" s="69"/>
      <c r="F116" s="70"/>
      <c r="G116" s="38">
        <f>+SUM(G11:G12,G15:G38,G40:G57,G59:G81,G83:G92,G94:G102,G104:G105,G107,G109:G110,G112:G113,G115)</f>
        <v>1877794.7599999995</v>
      </c>
    </row>
    <row r="117" spans="1:7" ht="15" customHeight="1" x14ac:dyDescent="0.2">
      <c r="A117" s="43" t="s">
        <v>5</v>
      </c>
      <c r="B117" s="44"/>
      <c r="C117" s="44"/>
      <c r="D117" s="44"/>
      <c r="E117" s="44"/>
      <c r="F117" s="45"/>
      <c r="G117" s="38">
        <f>+ROUND(G116*0.21,2)</f>
        <v>394336.9</v>
      </c>
    </row>
    <row r="118" spans="1:7" ht="15" customHeight="1" x14ac:dyDescent="0.2">
      <c r="A118" s="43" t="s">
        <v>6</v>
      </c>
      <c r="B118" s="44"/>
      <c r="C118" s="44"/>
      <c r="D118" s="44"/>
      <c r="E118" s="44"/>
      <c r="F118" s="45"/>
      <c r="G118" s="39">
        <f>+SUM(G116:G117)</f>
        <v>2272131.6599999997</v>
      </c>
    </row>
    <row r="119" spans="1:7" ht="25.5" customHeight="1" x14ac:dyDescent="0.2">
      <c r="A119" s="2"/>
      <c r="B119" s="5"/>
      <c r="C119" s="1"/>
      <c r="D119" s="3"/>
      <c r="E119" s="23"/>
      <c r="F119" s="23"/>
      <c r="G119" s="4"/>
    </row>
    <row r="120" spans="1:7" x14ac:dyDescent="0.2">
      <c r="A120" s="2"/>
      <c r="B120" s="46" t="s">
        <v>10</v>
      </c>
      <c r="C120" s="46"/>
      <c r="D120" s="46"/>
      <c r="E120" s="46"/>
      <c r="F120" s="46"/>
      <c r="G120" s="46"/>
    </row>
    <row r="144" spans="1:1" x14ac:dyDescent="0.2">
      <c r="A144" s="8"/>
    </row>
    <row r="145" spans="1:1" x14ac:dyDescent="0.2">
      <c r="A145" s="8"/>
    </row>
    <row r="146" spans="1:1" x14ac:dyDescent="0.2">
      <c r="A146" s="8"/>
    </row>
    <row r="147" spans="1:1" x14ac:dyDescent="0.2">
      <c r="A147" s="8"/>
    </row>
    <row r="148" spans="1:1" x14ac:dyDescent="0.2">
      <c r="A148" s="8"/>
    </row>
    <row r="149" spans="1:1" x14ac:dyDescent="0.2">
      <c r="A149" s="8"/>
    </row>
  </sheetData>
  <sheetProtection password="EA14" sheet="1" formatCells="0" formatColumns="0" formatRows="0"/>
  <mergeCells count="26">
    <mergeCell ref="A82:G82"/>
    <mergeCell ref="A114:G114"/>
    <mergeCell ref="A111:G111"/>
    <mergeCell ref="A108:G108"/>
    <mergeCell ref="A117:F117"/>
    <mergeCell ref="A116:F116"/>
    <mergeCell ref="A106:G106"/>
    <mergeCell ref="A103:G103"/>
    <mergeCell ref="A1:B1"/>
    <mergeCell ref="A7:A8"/>
    <mergeCell ref="B7:B8"/>
    <mergeCell ref="C1:G1"/>
    <mergeCell ref="A6:G6"/>
    <mergeCell ref="E7:G7"/>
    <mergeCell ref="A3:G3"/>
    <mergeCell ref="A4:G5"/>
    <mergeCell ref="A118:F118"/>
    <mergeCell ref="B120:G120"/>
    <mergeCell ref="A13:G13"/>
    <mergeCell ref="C7:C8"/>
    <mergeCell ref="D7:D8"/>
    <mergeCell ref="A9:G9"/>
    <mergeCell ref="A14:G14"/>
    <mergeCell ref="A39:G39"/>
    <mergeCell ref="A58:G58"/>
    <mergeCell ref="A93:G93"/>
  </mergeCells>
  <pageMargins left="0.44027777777777777" right="0.50972222222222219" top="0.74791666666666667" bottom="0.74791666666666667" header="0.51180555555555551" footer="0.51180555555555551"/>
  <pageSetup paperSize="8" firstPageNumber="0" orientation="landscape"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249c3ae-cb38-40ec-b890-aafdf3df4097">
      <Terms xmlns="http://schemas.microsoft.com/office/infopath/2007/PartnerControls"/>
    </lcf76f155ced4ddcb4097134ff3c332f>
    <TaxCatchAll xmlns="5dbf4478-9bb5-4f1f-b596-fd18c27cbaed"/>
  </documentManagement>
</p:properties>
</file>

<file path=customXml/itemProps1.xml><?xml version="1.0" encoding="utf-8"?>
<ds:datastoreItem xmlns:ds="http://schemas.openxmlformats.org/officeDocument/2006/customXml" ds:itemID="{366D4EB1-ACC1-4729-AF9A-D50AE659FC4D}">
  <ds:schemaRefs>
    <ds:schemaRef ds:uri="http://schemas.microsoft.com/sharepoint/v3/contenttype/forms"/>
  </ds:schemaRefs>
</ds:datastoreItem>
</file>

<file path=customXml/itemProps2.xml><?xml version="1.0" encoding="utf-8"?>
<ds:datastoreItem xmlns:ds="http://schemas.openxmlformats.org/officeDocument/2006/customXml" ds:itemID="{455981C4-A25F-4B04-9527-7E6B9AE3CB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49c3ae-cb38-40ec-b890-aafdf3df4097"/>
    <ds:schemaRef ds:uri="5dbf4478-9bb5-4f1f-b596-fd18c27cba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51E1DA-9A09-42B3-94C8-9BDA328C8494}">
  <ds:schemaRefs>
    <ds:schemaRef ds:uri="http://purl.org/dc/terms/"/>
    <ds:schemaRef ds:uri="http://schemas.microsoft.com/office/infopath/2007/PartnerControls"/>
    <ds:schemaRef ds:uri="5dbf4478-9bb5-4f1f-b596-fd18c27cbaed"/>
    <ds:schemaRef ds:uri="http://schemas.microsoft.com/office/2006/documentManagement/types"/>
    <ds:schemaRef ds:uri="http://purl.org/dc/elements/1.1/"/>
    <ds:schemaRef ds:uri="9249c3ae-cb38-40ec-b890-aafdf3df4097"/>
    <ds:schemaRef ds:uri="http://schemas.openxmlformats.org/package/2006/metadata/core-propertie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6</vt:i4>
      </vt:variant>
    </vt:vector>
  </HeadingPairs>
  <TitlesOfParts>
    <vt:vector size="7" baseType="lpstr">
      <vt:lpstr>Žiniaraštis</vt:lpstr>
      <vt:lpstr>Kodas</vt:lpstr>
      <vt:lpstr>Nr</vt:lpstr>
      <vt:lpstr>Žiniaraštis!Pavadinimas</vt:lpstr>
      <vt:lpstr>Žiniaraštis!Rangovas</vt:lpstr>
      <vt:lpstr>Žiniaraštis!Uzsakovas</vt:lpstr>
      <vt:lpstr>ZinPavadinimas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Nr 2 Ziniarastis Geltona knyga</dc:title>
  <dc:creator>KV</dc:creator>
  <cp:lastModifiedBy>Windows User</cp:lastModifiedBy>
  <dcterms:created xsi:type="dcterms:W3CDTF">2021-01-11T11:52:37Z</dcterms:created>
  <dcterms:modified xsi:type="dcterms:W3CDTF">2022-09-14T12:58:26Z</dcterms:modified>
</cp:coreProperties>
</file>